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น้อย\ตรวจ LPA\ปี2567\ด้านที่ 6\ตัวชี้วัดที่ 10\New folder\"/>
    </mc:Choice>
  </mc:AlternateContent>
  <bookViews>
    <workbookView xWindow="240" yWindow="75" windowWidth="20115" windowHeight="7755" activeTab="5"/>
  </bookViews>
  <sheets>
    <sheet name="ผด.01" sheetId="1" r:id="rId1"/>
    <sheet name="ผด.02" sheetId="2" r:id="rId2"/>
    <sheet name="ผด.01กันเงิน" sheetId="5" r:id="rId3"/>
    <sheet name="ผด.02กันเงิน" sheetId="6" r:id="rId4"/>
    <sheet name="ผด.01กันเงินอุดหนุน" sheetId="8" r:id="rId5"/>
    <sheet name="ผด.02กันเงินอุดหนุน" sheetId="7" r:id="rId6"/>
  </sheets>
  <calcPr calcId="152511"/>
</workbook>
</file>

<file path=xl/calcChain.xml><?xml version="1.0" encoding="utf-8"?>
<calcChain xmlns="http://schemas.openxmlformats.org/spreadsheetml/2006/main">
  <c r="F14" i="8" l="1"/>
  <c r="G14" i="8" s="1"/>
  <c r="F9" i="8"/>
  <c r="G9" i="8" s="1"/>
  <c r="G13" i="8" s="1"/>
  <c r="D14" i="8"/>
  <c r="B14" i="8"/>
  <c r="D13" i="8"/>
  <c r="F13" i="8"/>
  <c r="E9" i="8"/>
  <c r="E13" i="8" s="1"/>
  <c r="D42" i="7"/>
  <c r="E14" i="8" l="1"/>
  <c r="B43" i="1" l="1"/>
  <c r="B19" i="5"/>
  <c r="E19" i="5"/>
  <c r="D19" i="5"/>
  <c r="D18" i="5"/>
  <c r="F16" i="5"/>
  <c r="F14" i="5"/>
  <c r="F18" i="5" s="1"/>
  <c r="F9" i="5"/>
  <c r="F13" i="5" s="1"/>
  <c r="D53" i="6"/>
  <c r="D32" i="6"/>
  <c r="D16" i="6"/>
  <c r="F19" i="5" l="1"/>
  <c r="G19" i="5" s="1"/>
  <c r="G16" i="5"/>
  <c r="E16" i="5"/>
  <c r="G14" i="5"/>
  <c r="G18" i="5" s="1"/>
  <c r="E14" i="5"/>
  <c r="E18" i="5" s="1"/>
  <c r="D13" i="5"/>
  <c r="G9" i="5"/>
  <c r="G13" i="5" s="1"/>
  <c r="E9" i="5"/>
  <c r="E13" i="5" s="1"/>
  <c r="E43" i="1"/>
  <c r="D42" i="1"/>
  <c r="D43" i="1"/>
  <c r="G41" i="1"/>
  <c r="F41" i="1"/>
  <c r="E41" i="1"/>
  <c r="F39" i="1"/>
  <c r="G39" i="1" s="1"/>
  <c r="E39" i="1"/>
  <c r="F38" i="1"/>
  <c r="G38" i="1" s="1"/>
  <c r="E38" i="1"/>
  <c r="F36" i="1"/>
  <c r="G36" i="1" s="1"/>
  <c r="E36" i="1"/>
  <c r="G35" i="1"/>
  <c r="F35" i="1"/>
  <c r="E35" i="1"/>
  <c r="F34" i="1"/>
  <c r="G34" i="1" s="1"/>
  <c r="E34" i="1"/>
  <c r="E42" i="1" s="1"/>
  <c r="D33" i="1"/>
  <c r="F32" i="1"/>
  <c r="G32" i="1" s="1"/>
  <c r="E32" i="1"/>
  <c r="D24" i="1"/>
  <c r="D14" i="1"/>
  <c r="F31" i="1"/>
  <c r="G31" i="1" s="1"/>
  <c r="E31" i="1"/>
  <c r="F30" i="1"/>
  <c r="G30" i="1" s="1"/>
  <c r="G33" i="1" s="1"/>
  <c r="E30" i="1"/>
  <c r="E33" i="1" s="1"/>
  <c r="E22" i="1"/>
  <c r="E21" i="1"/>
  <c r="E19" i="1"/>
  <c r="E18" i="1"/>
  <c r="D180" i="2"/>
  <c r="F17" i="1" s="1"/>
  <c r="G17" i="1" s="1"/>
  <c r="E17" i="1"/>
  <c r="E15" i="1"/>
  <c r="E24" i="1" s="1"/>
  <c r="E11" i="1"/>
  <c r="E10" i="1"/>
  <c r="E14" i="1" s="1"/>
  <c r="G42" i="1" l="1"/>
  <c r="F42" i="1"/>
  <c r="F33" i="1"/>
  <c r="D543" i="2" l="1"/>
  <c r="F22" i="1" s="1"/>
  <c r="G22" i="1" s="1"/>
  <c r="D363" i="2"/>
  <c r="F21" i="1" s="1"/>
  <c r="G21" i="1" s="1"/>
  <c r="D884" i="2"/>
  <c r="D850" i="2"/>
  <c r="D827" i="2"/>
  <c r="D801" i="2"/>
  <c r="D704" i="2"/>
  <c r="D621" i="2"/>
  <c r="D563" i="2"/>
  <c r="D247" i="2"/>
  <c r="F19" i="1" s="1"/>
  <c r="G19" i="1" s="1"/>
  <c r="D204" i="2"/>
  <c r="F18" i="1" s="1"/>
  <c r="G18" i="1" s="1"/>
  <c r="D112" i="2"/>
  <c r="F15" i="1" s="1"/>
  <c r="D77" i="2"/>
  <c r="F11" i="1" s="1"/>
  <c r="G11" i="1" s="1"/>
  <c r="D23" i="2"/>
  <c r="F10" i="1" s="1"/>
  <c r="F24" i="1" l="1"/>
  <c r="G10" i="1"/>
  <c r="G14" i="1" s="1"/>
  <c r="F14" i="1"/>
  <c r="F43" i="1" s="1"/>
  <c r="G43" i="1" s="1"/>
  <c r="G15" i="1"/>
  <c r="G24" i="1" s="1"/>
  <c r="D917" i="2"/>
  <c r="D585" i="2" l="1"/>
</calcChain>
</file>

<file path=xl/sharedStrings.xml><?xml version="1.0" encoding="utf-8"?>
<sst xmlns="http://schemas.openxmlformats.org/spreadsheetml/2006/main" count="3211" uniqueCount="874">
  <si>
    <t>องค์การบริหารส่วนตำบลห้วยโจด อำเภอวัฒนานคร  จังหวัดสระแก้ว</t>
  </si>
  <si>
    <t>โครงการทั้งหมด</t>
  </si>
  <si>
    <t>คิดเป็นร้อยละของ</t>
  </si>
  <si>
    <t>(บาท)</t>
  </si>
  <si>
    <t>จำนวนงบประมาณ</t>
  </si>
  <si>
    <t>งบประมาณทั้งหมด</t>
  </si>
  <si>
    <t>องค์การบริหารส่วนตำบลห้วยโจด  อำเภอวัฒนานคร   จังหวัดสระแก้ว</t>
  </si>
  <si>
    <t>ที่</t>
  </si>
  <si>
    <t>สถานที่</t>
  </si>
  <si>
    <t>ดำเนินการ</t>
  </si>
  <si>
    <t>หน่วยงาน</t>
  </si>
  <si>
    <t>พ.ศ. 2565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</si>
  <si>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</si>
  <si>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</si>
  <si>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</si>
  <si>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</si>
  <si>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</si>
  <si>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</si>
  <si>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</si>
  <si>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</si>
  <si>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</si>
  <si>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</si>
  <si>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</si>
  <si>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</si>
  <si>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พ.ศ.2566</t>
  </si>
  <si>
    <t>โครงการก่อสร้างถนน</t>
  </si>
  <si>
    <t>กองช่าง</t>
  </si>
  <si>
    <t>อบต.ห้วยโจด</t>
  </si>
  <si>
    <t>ศึกษาดูงาน</t>
  </si>
  <si>
    <t>สำนักปลัด</t>
  </si>
  <si>
    <t>เพื่อจ่ายเป็นค่าใช้จ่ายในการดำเนิน</t>
  </si>
  <si>
    <t>กองคลัง</t>
  </si>
  <si>
    <t>โครงการป้องกันและลดอุบัติเหตุในช่วง</t>
  </si>
  <si>
    <t>หมู่ที่ 1</t>
  </si>
  <si>
    <t>บ้านห้วยโจด</t>
  </si>
  <si>
    <t>สงกรานต์</t>
  </si>
  <si>
    <t>เทศกาลปีใหม่ เช่น ค่าป้าย ฯ</t>
  </si>
  <si>
    <t>เทศกาลสงกรานต์ เช่น ค่าป้ายฯ</t>
  </si>
  <si>
    <t>กอง</t>
  </si>
  <si>
    <t>การศึกษาฯ</t>
  </si>
  <si>
    <t>โครงการจัดการแข่งขัน</t>
  </si>
  <si>
    <t>โครงการปฐมนิเทศ</t>
  </si>
  <si>
    <t>โรงเรียนไทยรัฐ</t>
  </si>
  <si>
    <t>วิทยา 83</t>
  </si>
  <si>
    <t xml:space="preserve">(บ้านห้วยโจด)  </t>
  </si>
  <si>
    <t>โครงการพัฒนาทักษะภาษาอังกฤษเพื่อ</t>
  </si>
  <si>
    <t>การสื่อสาร</t>
  </si>
  <si>
    <t>โครงการสถานศึกษา</t>
  </si>
  <si>
    <t>ปลอดภัย</t>
  </si>
  <si>
    <t>โครงการสถานศึกษาปลอดภัย</t>
  </si>
  <si>
    <t>โครงการว่ายน้ำเพื่อชีวิต(LIFE SAVING)</t>
  </si>
  <si>
    <t>และนาฏศิลป์</t>
  </si>
  <si>
    <t>ส่งเสริมคุณภาพการศึกษาผู้เรียน</t>
  </si>
  <si>
    <t>พอเพียง</t>
  </si>
  <si>
    <t>ในศตวรรษที่ 21</t>
  </si>
  <si>
    <t>(ภาษาอังกฤษ) ในศตวรรษที่ 21</t>
  </si>
  <si>
    <t>วัฒนธรรมไทย</t>
  </si>
  <si>
    <t>ส่งเสริมคุณธรรมจริยธรรมและ</t>
  </si>
  <si>
    <t>ยาเสพติด</t>
  </si>
  <si>
    <t>เพื่อจ่ายเป็นเงินอุดหนุนโรงเรียนบ้าน</t>
  </si>
  <si>
    <t>ส่งเสริมอนุรักษ์ดนตรีไทย-สากล</t>
  </si>
  <si>
    <t>โครงการป้องกันและ</t>
  </si>
  <si>
    <t>ควบคุมโรคพิษสุนัขบ้า</t>
  </si>
  <si>
    <t>ตำบลห้วยโจด</t>
  </si>
  <si>
    <t>หมู่ที่ 7</t>
  </si>
  <si>
    <t>บ้านเนินพัฒนา</t>
  </si>
  <si>
    <t>อำเภอวัฒนานคร</t>
  </si>
  <si>
    <t>เพื่อจ่ายเป็นเงินอุดหนุนที่ทำการ</t>
  </si>
  <si>
    <t>ปกครองอำเภอวัฒนานครในการจัด</t>
  </si>
  <si>
    <t xml:space="preserve">อำเภอวัฒนานคร </t>
  </si>
  <si>
    <t>บรมนาถบพิตร</t>
  </si>
  <si>
    <t>งานสมโภชวันยุทธหัตถีสมเด็จพระ</t>
  </si>
  <si>
    <t>นเรศวรมหาราช ประจำปี 2566</t>
  </si>
  <si>
    <t>งานวันเฉลิมพระชนมพรรษาพระบาท</t>
  </si>
  <si>
    <t>หมู่ที่ 3</t>
  </si>
  <si>
    <t>บ้านคลองยาง</t>
  </si>
  <si>
    <t xml:space="preserve">คอนกรีตสริมเหล็ก </t>
  </si>
  <si>
    <t>โครงการติดตั้งไฟฟ้า</t>
  </si>
  <si>
    <t>กิ่งเดี่ยวภายในหมู่บ้าน</t>
  </si>
  <si>
    <t>หมู่ที่ 4</t>
  </si>
  <si>
    <t>บ้านบ่อนางชิง</t>
  </si>
  <si>
    <t>เบี้ยยังชีพผู้สูงอายุ</t>
  </si>
  <si>
    <t>ห้วยโจด)</t>
  </si>
  <si>
    <t>โครงการปลูกต้นไม้</t>
  </si>
  <si>
    <t>บ้านน้อยสนามบิน</t>
  </si>
  <si>
    <t>หมู่ที่ 6</t>
  </si>
  <si>
    <t>-</t>
  </si>
  <si>
    <t>รวม</t>
  </si>
  <si>
    <t>- แผนงานสาธารณสุข</t>
  </si>
  <si>
    <t>ภายในประเทศ</t>
  </si>
  <si>
    <t>ปรัชญาของเศรษฐกิจพอเพียง</t>
  </si>
  <si>
    <t>ส่งเสริมการดำเนินชีวิตตามหลัก</t>
  </si>
  <si>
    <t>สมเด็จพระปรเมนทรรามาธิบดี</t>
  </si>
  <si>
    <t xml:space="preserve">ศรีสินทร มหาวชิราลงกรณ์ฯ </t>
  </si>
  <si>
    <t>พระวชิรเกล้าเจ้าอยู่หัว</t>
  </si>
  <si>
    <t>- แผนงานการศึกษา</t>
  </si>
  <si>
    <t>กองการศึกษาฯ</t>
  </si>
  <si>
    <t xml:space="preserve">- แผนงานสาธารณสุข     </t>
  </si>
  <si>
    <t xml:space="preserve">- แผนงานการเกษตร    </t>
  </si>
  <si>
    <t>- แผนงานบริหารทั่วไป</t>
  </si>
  <si>
    <t>- แผนงานงบกลาง</t>
  </si>
  <si>
    <t>สรุปโครงการพัฒนาท้องถิ่น กิจกรรมและงบประมาณ</t>
  </si>
  <si>
    <t>ยุทธศาสตร์</t>
  </si>
  <si>
    <t>กลยุทธ์</t>
  </si>
  <si>
    <t>แผนงาน</t>
  </si>
  <si>
    <t>และการโยธา</t>
  </si>
  <si>
    <t xml:space="preserve">1. ยุทธศาสตร์ด้านการพัฒนา  </t>
  </si>
  <si>
    <t>การคมนาคมสะดวก</t>
  </si>
  <si>
    <t>โครงการที่</t>
  </si>
  <si>
    <t>รับผิดชอบหลัก</t>
  </si>
  <si>
    <t>ภายใน</t>
  </si>
  <si>
    <t>2. ยุทธศาสตร์ด้านการพัฒนาประชาชนมีคุณภาพ</t>
  </si>
  <si>
    <t>2. ยุทธศาสตร์ด้านการพัฒนา</t>
  </si>
  <si>
    <t>ประชาชนมีคุณภาพ</t>
  </si>
  <si>
    <t>ชุมชน</t>
  </si>
  <si>
    <t>คมนาคมเชื่อมโยงเป็นระบบ</t>
  </si>
  <si>
    <t>เพื่อรองรับการเจริญเติบโต</t>
  </si>
  <si>
    <t>ทางเศรษฐกิจ</t>
  </si>
  <si>
    <t>2.1 การพัฒนาด้านความ</t>
  </si>
  <si>
    <t>ปลอดภัยและคุณภาพชีวิต</t>
  </si>
  <si>
    <t>1.1 การพัฒนาเส้นทาง</t>
  </si>
  <si>
    <t>การโยธา</t>
  </si>
  <si>
    <t xml:space="preserve">2.4 การพัฒนาด้านการศึกษา  </t>
  </si>
  <si>
    <t>- แผนงานอุตสาหกรรมและ</t>
  </si>
  <si>
    <t>- แผนงานการรักษาความสงบ</t>
  </si>
  <si>
    <t>- แผนงานสร้างความเข้มแข็ง</t>
  </si>
  <si>
    <t xml:space="preserve">วัฒนธรรมและนันทนาการ     </t>
  </si>
  <si>
    <t>- แผนงานการศาสนา</t>
  </si>
  <si>
    <t>ศาสนา วัฒนธรรม และการกีฬา</t>
  </si>
  <si>
    <t>3.2 การพัฒนาด้านการจัดการ</t>
  </si>
  <si>
    <t>ทรัพยากรธรรมชาติและ</t>
  </si>
  <si>
    <t>สิ่งแวดล้อม</t>
  </si>
  <si>
    <t>3. ยุทธศาสตร์ด้านการพัฒนาอุตสาหกรรมการเกษตร</t>
  </si>
  <si>
    <t>3. ยุทธศาสตร์ด้านการพัฒนา</t>
  </si>
  <si>
    <t>อุตสาหกรรมการเกษตร</t>
  </si>
  <si>
    <t>5. ยุทธศาสตร์ด้านการพัฒนาการบริหารจัดการ</t>
  </si>
  <si>
    <t>5. ยุทธศาสตร์ด้านการพัฒนา</t>
  </si>
  <si>
    <t>การบริหารจัดการ</t>
  </si>
  <si>
    <t>สำนักปลัด/กองคลัง</t>
  </si>
  <si>
    <t>จำนวนโครงการพัฒนาท้องถิ่น กิจกรรมและงบประมาณ</t>
  </si>
  <si>
    <t>งบประมาณ</t>
  </si>
  <si>
    <t>รายละเอียดของกิจกรรม</t>
  </si>
  <si>
    <t>ที่เกิดขึ้นจากโครงการ</t>
  </si>
  <si>
    <t>โครงการ</t>
  </si>
  <si>
    <t xml:space="preserve">    2.1 กลยุทธ์ การพัฒนาด้านความปลอดภัยและคุณภาพชีวิต</t>
  </si>
  <si>
    <t xml:space="preserve">          (1) แผนงานการรักษาความสงบภายใน</t>
  </si>
  <si>
    <t xml:space="preserve">          (1) แผนงานสาธารณสุข</t>
  </si>
  <si>
    <t>เพื่อจ่ายเป็นค่าใช้จ่ายในการดำเนินโครงการ</t>
  </si>
  <si>
    <t xml:space="preserve">    2.4 กลยุทธ์ การพัฒนาด้านการศึกษา  ศาสนา  วัฒนธรรม  และการกีฬา</t>
  </si>
  <si>
    <t xml:space="preserve">          (1) แผนงานการศึกษา</t>
  </si>
  <si>
    <t xml:space="preserve">          (2) แผนงานการศาสนา วัฒนธรรม และนันทนาการ</t>
  </si>
  <si>
    <t>4. ยุทธศาสตร์ด้านการพัฒนาการท่องเที่ยวเชิงนิเวศ</t>
  </si>
  <si>
    <t xml:space="preserve">    3.2 กลยุทธ์ การพัฒนาด้านการจัดการทรัพยากรธรรมชาติและสิ่งแวดล้อม</t>
  </si>
  <si>
    <t>2.1 บัญชีสรุปจำนวนโครงการพัฒนาท้องถิ่น กิจกรรมและงบประมาณ</t>
  </si>
  <si>
    <t>ส่วนที่ 2 บัญชีโครงการพัฒนาท้องถิ่น</t>
  </si>
  <si>
    <t>แบบ ผด.01</t>
  </si>
  <si>
    <t>แผนการดำเนินงาน ประจำปีงบประมาณ พ.ศ. 2567</t>
  </si>
  <si>
    <t>2.2 บัญชีโครงการพัฒนาท้องถิ่น กิจกรรมและงบประมาณ</t>
  </si>
  <si>
    <t>แบบ ผด.02</t>
  </si>
  <si>
    <r>
      <t>1. ยุทธศาสตร์ด้านการพัฒนาการคมนาคมสะดวก</t>
    </r>
    <r>
      <rPr>
        <sz val="16"/>
        <rFont val="TH SarabunIT๙"/>
        <family val="2"/>
      </rPr>
      <t xml:space="preserve"> </t>
    </r>
  </si>
  <si>
    <t>พ.ศ. 2566</t>
  </si>
  <si>
    <t>พ.ศ.2567</t>
  </si>
  <si>
    <t xml:space="preserve">ให้มีประสิทธิภาพ ส่งเสริมและพัฒนาเพิ่มขีดความสามารถในการปฏิบัติงานของบุคลากร ปรับปรุงสถานที่ปฏิบัติราชการ เครื่องมือ เครื่องใช้ ให้มีความทันสมัย นำเทคโนโลยีสมัยใหม่มาใช้ </t>
  </si>
  <si>
    <t>ในการปฏิบัติงาน เพื่อรองรับการถ่ายโอนภารกิจ รณรงค์ให้เยาวชนและประชาชน ตื่นตัวถึงความสำคัญของระบอบประชาธิปไตยและการมีส่วนร่วมทางการเมืองการมีส่วนร่วมในการ</t>
  </si>
  <si>
    <t>ปกครองท้องถิ่นโดยยึดมั่นในการปกครองระบอบประชาธิปไตยอันมีพระมหากษัตริย์ทรงเป็นประมุข</t>
  </si>
  <si>
    <t>เพื่อจ่ายเป็นเบี้ยยังชีพผู้สูงอายุรองรับการจัด</t>
  </si>
  <si>
    <t>สวัสดิการให้แก่ผู้สูงอายุ ที่มีอายุ 60ปีบริบูรณ์</t>
  </si>
  <si>
    <t>ขึ้นไป ที่มีคุณสมบัติครบถ้วน ที่ได้ขึ้นทะเบียน</t>
  </si>
  <si>
    <t>ขอรับเบี้ยยังชีพไว้กับ อบต.ห้วยโจด</t>
  </si>
  <si>
    <t>จำนวน 995 คน โดย อายุ 60-69 ปี</t>
  </si>
  <si>
    <t>อัตราเดือนละ 600 บาท จำนวน 625 คน</t>
  </si>
  <si>
    <t>อายุ 70-79 ปี อัตราเดือนละ 700 บาท</t>
  </si>
  <si>
    <t>จำนวน 250 คน อายุ 80-89 ปี อัตราเดือน</t>
  </si>
  <si>
    <t xml:space="preserve"> ละ 800 บาท จำนวน 102 คน</t>
  </si>
  <si>
    <t>และอายุ 90 ปีขึ้นไป อัตราเดือนละ 1,000</t>
  </si>
  <si>
    <t xml:space="preserve"> บาท จำนวน 18 คน</t>
  </si>
  <si>
    <t>จำนวน 12 เดือน</t>
  </si>
  <si>
    <t>แล้วเสร็จ</t>
  </si>
  <si>
    <t>กันยายน</t>
  </si>
  <si>
    <t>เบี้ยยังชีพ</t>
  </si>
  <si>
    <t>เบี้ยยังชีพความ</t>
  </si>
  <si>
    <t>พิการ</t>
  </si>
  <si>
    <t xml:space="preserve">เพื่อจ่ายเป็นเบี้ยยังชีพความพิการให้แก่ผู้พิการ </t>
  </si>
  <si>
    <t>ที่มีสิทธิตามหลักเกณฑ์ที่กำหนด ที่ได้แสดง</t>
  </si>
  <si>
    <t>ความจำนงโดยการขอขึ้นทะเบียนรับเงิน</t>
  </si>
  <si>
    <t>เบี้ยความพิการไว้กับ อบต.ห้วยโจด</t>
  </si>
  <si>
    <t>จำนวน 209 คน โดย คนพิการอายุต่ำกว่า</t>
  </si>
  <si>
    <t>18 ปี อัตราเดือนละ 1,000 บาท จำนวน</t>
  </si>
  <si>
    <t>15 คน คนพิการอายุ 18 ปีขึ้นไป อัตราเดือน</t>
  </si>
  <si>
    <t>ละ 800 บาท จำนวน 194 คน</t>
  </si>
  <si>
    <t>ผู้ป่วยเอดส์</t>
  </si>
  <si>
    <t>เพื่อจ่ายเป็นเงินสงเคราะห์เพื่อการยังชีพ</t>
  </si>
  <si>
    <t>ผู้ป่วยเอดส์ ให้แก่ผู้ป่วยเอดส์ที่แพทย์ได้รับรอง</t>
  </si>
  <si>
    <t>และทำการวินิจฉัยแล้ว และรายได้ไม่เพียงพอ</t>
  </si>
  <si>
    <t>ต่อการยังชีพหรือถูกทอดทิ้ง ขาดผู้อุปการะ</t>
  </si>
  <si>
    <t>ดูแล ไม่สามารถประกอบอาชีพเลี้ยงตนเองได้</t>
  </si>
  <si>
    <t>ผู้ป่วยเอดส์ ที่มีสิทธิจะได้รับเบี้ยยังชีพ อัตรา</t>
  </si>
  <si>
    <t>เดือนละ 500 บาท จำนวน 7 คน จำนวน</t>
  </si>
  <si>
    <t>12 เดือน</t>
  </si>
  <si>
    <t>เงินสำรองจ่าย</t>
  </si>
  <si>
    <t>เพื่อจ่ายเป็นค่าใช้จ่ายกรณีที่มีเหตุสาธารณภัย</t>
  </si>
  <si>
    <t>เกิดขึ้น หรือกรณีการป้องกันและยับยั้งก่อน</t>
  </si>
  <si>
    <t>เกิดสาธารณภัย หรือคาดว่าจะเกิดสาธารณภัย</t>
  </si>
  <si>
    <t>หรือกรณีฉุกเฉินเพื่อบรรเทาความเดือดร้อน</t>
  </si>
  <si>
    <t>ของประชาชนเป็นส่วนรวม</t>
  </si>
  <si>
    <t>เงินสมทบกองทุน</t>
  </si>
  <si>
    <t>หลักประกันสุขภาพ</t>
  </si>
  <si>
    <t>(สปสช.ตำบล</t>
  </si>
  <si>
    <t>เพื่อจ่ายเป็นเงินสมทบกองทุนระบบหลัก</t>
  </si>
  <si>
    <t>ประกันสุขภาพในระดับท้องถิ่นหรือพื้นที่ ตาม</t>
  </si>
  <si>
    <t>กฎหมายว่าด้วยหลักประกันสุขภาพแห่งชาติ</t>
  </si>
  <si>
    <t>เมษายน</t>
  </si>
  <si>
    <t>โครงการฝึกอบรม</t>
  </si>
  <si>
    <t>และศึกษาดูงาน</t>
  </si>
  <si>
    <t>เกี่ยวกับการปฏิบัติ</t>
  </si>
  <si>
    <t>งานขององค์การ</t>
  </si>
  <si>
    <t>บริหารส่วนตำบล</t>
  </si>
  <si>
    <t>เพื่อพัฒนาองค์</t>
  </si>
  <si>
    <t xml:space="preserve">ความรู้ให้แก่ </t>
  </si>
  <si>
    <t>ผู้บริหาร สมาชิก</t>
  </si>
  <si>
    <t>สภาฯ  พนักงาน</t>
  </si>
  <si>
    <t>ส่วนตำบล ลูกจ้าง</t>
  </si>
  <si>
    <t>ประจำ พนักงาน</t>
  </si>
  <si>
    <t>จ้าง และผู้นำ</t>
  </si>
  <si>
    <t>องค์กรต่างๆ ภาย</t>
  </si>
  <si>
    <t>ในตำบลห้วยโจด</t>
  </si>
  <si>
    <t>เพื่อจ่ายเป็นค่าใช้จ่ายโครงการฝึกอบรมและ</t>
  </si>
  <si>
    <t>ศึกษาดูงานเกี่ยวกับการปฏิบัติงานขององค์การ</t>
  </si>
  <si>
    <t>บริหารส่วนตำบลเพื่อพัฒนาองค์ความรู้ให้แก่</t>
  </si>
  <si>
    <t xml:space="preserve">ผู้บริหาร สมาชิกสภาฯ พนักงานส่วนตำบล </t>
  </si>
  <si>
    <t>ลูกจ้างประจำ พนักงานจ้าง ผู้นำชุมชน</t>
  </si>
  <si>
    <t xml:space="preserve"> อสม. อปพร. และผู้นำองค์กรต่างๆภายใน</t>
  </si>
  <si>
    <t>ตำบลห้วยโจด เช่น ค่าที่พัก  ค่าจ้างเหมายาน</t>
  </si>
  <si>
    <t>พาหนะ ค่าอาหารและเครื่องดื่ม ค่าอาหารว่าง</t>
  </si>
  <si>
    <t>และเครื่องดื่ม ค่าสมนาคุณวิทยากร และ</t>
  </si>
  <si>
    <t>ค่าใช้จ่ายอื่นๆ ที่จำเป็น</t>
  </si>
  <si>
    <t>ร่วมกับส่วนราชการ</t>
  </si>
  <si>
    <t>จัดกิจกรรมบริการ</t>
  </si>
  <si>
    <t>ประชาชน</t>
  </si>
  <si>
    <t>เพื่อจ่ายเป็นค่าใช้จ่ายในโครงการ อบต.</t>
  </si>
  <si>
    <t>ห้วยโจดร่วมกับส่วนราชการจัดกิจกรรมบริการ</t>
  </si>
  <si>
    <t xml:space="preserve">ประชาชน เช่น เครื่องเสียง เต็นท์ เวที </t>
  </si>
  <si>
    <t>ค่าใช้จ่ายในการตกแต่งสถานที่ และค่าใช้จ่าย</t>
  </si>
  <si>
    <t>อื่นๆ ที่จำเป็น</t>
  </si>
  <si>
    <t>สิงหาคม</t>
  </si>
  <si>
    <t>โครงการจิตอาสา</t>
  </si>
  <si>
    <t>พัฒนา</t>
  </si>
  <si>
    <t>เพื่อจ่ายเป็นค่าใช้จ่ายในโครงการจิตอาสา</t>
  </si>
  <si>
    <t>พัฒนา เช่น ค่าอาหารและเครื่องดื่ม ค่าเช่า</t>
  </si>
  <si>
    <t>หรือบริการวัสดุอุปกรณ์ที่จำเป็นในการจัดงาน</t>
  </si>
  <si>
    <t>เช่น เครื่องเสียง เต็นท์ เวที ค่าใช้จ่ายในการ</t>
  </si>
  <si>
    <t>ตกแต่งสถานที่ และค่าใช้จ่ายอื่นๆที่จำเป็น</t>
  </si>
  <si>
    <t>โครงการส่งเสริม</t>
  </si>
  <si>
    <t>คุณธรรม จริยธรรม</t>
  </si>
  <si>
    <t xml:space="preserve">ให้แก่ผู้บริหาร </t>
  </si>
  <si>
    <t>สมาชิกสภา และ</t>
  </si>
  <si>
    <t>พนักงานส่วนตำบล</t>
  </si>
  <si>
    <t>สังกัด อบต.ห้วยโจด</t>
  </si>
  <si>
    <t>เพื่อจ่ายเป็นค่าใช้จ่ายในโครงการส่งเสริม</t>
  </si>
  <si>
    <t xml:space="preserve">คุณธรรม จริยธรรม ให้แก่ผู้บริหาร </t>
  </si>
  <si>
    <t xml:space="preserve">สมาชิกสภา และพนักงานส่วนตำบล สังกัด </t>
  </si>
  <si>
    <t>อบต.ห้วยโจด เช่น ค่าวัสดุ เครื่องเขียน และ</t>
  </si>
  <si>
    <t>อุปกรณ์ ค่ากระเป๋าหรือสิ่งที่ใช้บรรจุเอกสาร</t>
  </si>
  <si>
    <t>สำหรับผู้เข้ารับการฝึกอบรม ค่าอาหารว่าง</t>
  </si>
  <si>
    <t xml:space="preserve">และเครื่องดื่ม ค่าสมนาคุณวิทยากร </t>
  </si>
  <si>
    <t>ค่าอาหาร และค่าใช้จ่ายอื่นๆ ที่จำเป็น</t>
  </si>
  <si>
    <t>พฤศจิกายน</t>
  </si>
  <si>
    <t>ทุกเดือน</t>
  </si>
  <si>
    <t>ตาม</t>
  </si>
  <si>
    <t>สถานการณ์</t>
  </si>
  <si>
    <t>ที่เกิดขึ้นจริง</t>
  </si>
  <si>
    <t>ในพื้นที่</t>
  </si>
  <si>
    <t>เพื่อจ่ายเป็นค่าจัดซื้อเครื่องโทรศัพท์ภายใน</t>
  </si>
  <si>
    <t>สำนักงาน จำนวน 1 เครื่อง รายละเอียด ดังนี้</t>
  </si>
  <si>
    <t>- แสดงหมายเลขเรียกเข้า (Caller ID)</t>
  </si>
  <si>
    <t>- มีไฟแสดงขณะมีสายเรียกเข้า</t>
  </si>
  <si>
    <t>- มีระบบ Speaker Phone</t>
  </si>
  <si>
    <t>เพื่อจ่ายเป็นค่าจัดซื้อเครื่องโทรสารภายใน</t>
  </si>
  <si>
    <t>- มีหูโทรศัพท์หรือชุดโทรศัพท์ที่มาพร้อมกับ</t>
  </si>
  <si>
    <t>เครื่องโทรสาร</t>
  </si>
  <si>
    <t>- มีถาดบรรจุกระดาษใช้งาน</t>
  </si>
  <si>
    <t>แบบที่ 1</t>
  </si>
  <si>
    <t>เพื่อจ่ายเป็นค่าจัดซื้อเครื่องสแกนเนอร์ สำหรับ</t>
  </si>
  <si>
    <t xml:space="preserve">งานเก็บเอกสาร ระดับศูนย์บริการ แบบที่ 1 </t>
  </si>
  <si>
    <t>จำนวน 2 เครื่อง โดยมีคุณลักษณะพื้นฐาน</t>
  </si>
  <si>
    <t>ดังนี้ - เป็นสแกนเนอร์ชนิดป้อนกระดาษขนาด</t>
  </si>
  <si>
    <t>- มีความเร็วในการสแกนกระดาษขนาด A4</t>
  </si>
  <si>
    <t>โครงการเพิ่ม</t>
  </si>
  <si>
    <t>ประสิทธิภาพและ</t>
  </si>
  <si>
    <t>ออกหน่วยเก็บภาษี</t>
  </si>
  <si>
    <t xml:space="preserve">เพิ่มประสิทธิภาพและออกหน่วยเก็บภาษี เช่น </t>
  </si>
  <si>
    <t>ค่าป้าย ค่าอาหารว่างและเครื่องดื่ม และ</t>
  </si>
  <si>
    <t>มกราคม</t>
  </si>
  <si>
    <t>โครงการป้องกัน</t>
  </si>
  <si>
    <t>และลดอุบัติเหตุใน</t>
  </si>
  <si>
    <t>ช่วงเทศกาลปีใหม่</t>
  </si>
  <si>
    <t>และลดอุบัติเหตุ</t>
  </si>
  <si>
    <t>ในช่วงเทศกาล</t>
  </si>
  <si>
    <t>กู้ชีพกู้ภัย</t>
  </si>
  <si>
    <t>โครงการฝึกอบรมกู้ชีพกู้ภัย เช่น ค่าใช้จ่าย</t>
  </si>
  <si>
    <t>เกี่ยวกับการใช้และการตกแต่งสถานที่ฝึกอบรม</t>
  </si>
  <si>
    <t>ค่าวัสดุ เครื่องเขียนและอุปกรณ์ ค่ากระเป๋า</t>
  </si>
  <si>
    <t>หรือใช้บรรจุเอกสาร ค่าอาหารว่างและ</t>
  </si>
  <si>
    <t>เครื่องดื่ม ค่าสมนาคุณวิทยากร ฯลฯ</t>
  </si>
  <si>
    <t>กรกฎาคม</t>
  </si>
  <si>
    <t>ภายในสำนักงาน</t>
  </si>
  <si>
    <t>จัดซื้อเครื่องโทรศัพท์</t>
  </si>
  <si>
    <t xml:space="preserve">จัดซื้อสแกนเนอร์ </t>
  </si>
  <si>
    <t>สำหรับงานเก็บ</t>
  </si>
  <si>
    <t xml:space="preserve">เอกสาร </t>
  </si>
  <si>
    <t xml:space="preserve">ระดับศูนย์บริการ </t>
  </si>
  <si>
    <t>- ความเร็วในการส่งเอกสารไม่เกินกว่า 6</t>
  </si>
  <si>
    <t>วินาทีต่อแผ่น</t>
  </si>
  <si>
    <t>จัดซื้อเครื่องโทรสาร</t>
  </si>
  <si>
    <t>- สามารถสแกนเอกสารได้ 2 หน้าแบบอัตโนมัติ</t>
  </si>
  <si>
    <t xml:space="preserve"> A4 อัตโนมัติ (Auto Document Feeder) </t>
  </si>
  <si>
    <t>ได้ไม่น้อยกว่า 30 แผ่น</t>
  </si>
  <si>
    <t>- มีความละเอียดในการสแกนสูงสุด ไม่น้อยกว่า</t>
  </si>
  <si>
    <t xml:space="preserve"> 600x600  dpi</t>
  </si>
  <si>
    <t>ได้ไม่น้อยกว่า 23 ppm</t>
  </si>
  <si>
    <t>ขนาด A4</t>
  </si>
  <si>
    <t>- สามารถสแกนเอกสารได้ไม่น้อยกว่ากระดาษ</t>
  </si>
  <si>
    <t xml:space="preserve">- มีช่องเชื่อมต่อ (Interface) แบบ USB 2.0 </t>
  </si>
  <si>
    <t>หรือดีกว่า จํานวนไม่น้อยกว่า 1 ช่อง</t>
  </si>
  <si>
    <t>ระบบกล้องโทรทัศน์</t>
  </si>
  <si>
    <t>วงจรปิดพร้อมติดตั้ง</t>
  </si>
  <si>
    <t>บริเวณสำนักงาน</t>
  </si>
  <si>
    <t>เพื่อจ่ายเป็นค่าจัดซื้อระบบกล้องโทรทัศน์</t>
  </si>
  <si>
    <t>วงจรปิด และอุปกรณ์ต่างๆ รายละเอียด ดังนี้</t>
  </si>
  <si>
    <t>- กล้องโทรทัศน์วงจรปิดชนิดเครือข่าย แบบ</t>
  </si>
  <si>
    <t xml:space="preserve">มุมมองคงที่ สำหรับติดตั้งภายนอกสำนักงาน </t>
  </si>
  <si>
    <t>จำนวน 13 ตัว - กล้องโทรทัศน์วงจรปิดชนิด</t>
  </si>
  <si>
    <t>เครือข่าย แบบมุมมองคงที่ สำหรับติดตั้งภายใน</t>
  </si>
  <si>
    <t>สำนักงาน จำนวน 3 ตัว - อุปกรณ์บันทึกภาพ</t>
  </si>
  <si>
    <t xml:space="preserve">ผ่านเครือข่าย  (Network Video Recorder)  </t>
  </si>
  <si>
    <t>โครงการทัศนศึกษา</t>
  </si>
  <si>
    <t>นอกสถานที่</t>
  </si>
  <si>
    <t xml:space="preserve">ทัศนศึกษานอกสถานที่ เช่น ค่าป้าย </t>
  </si>
  <si>
    <t>ค่าอาหารว่างและเครื่องดื่ม และค่าใช้จ่ายอื่นๆ</t>
  </si>
  <si>
    <t>ที่จำเป็น</t>
  </si>
  <si>
    <t>กุมภาพันธ์</t>
  </si>
  <si>
    <t>ธันวาคม</t>
  </si>
  <si>
    <t>โครงการจัดการ</t>
  </si>
  <si>
    <t>แข่งขันกีฬาและ</t>
  </si>
  <si>
    <t>นันทนาการเด็ก</t>
  </si>
  <si>
    <t xml:space="preserve">จัดการแข่งขันกีฬาและนันทนาการเด็ก เช่น </t>
  </si>
  <si>
    <t>ค่าใช้จ่ายอื่นๆที่จำเป็น</t>
  </si>
  <si>
    <t>โครงการจัดงาน</t>
  </si>
  <si>
    <t>วันเด็กแห่งชาติ</t>
  </si>
  <si>
    <t>จัดงานวันเด็กแห่งชาติ เช่น ค่าป้าย ค่าเวทีและ</t>
  </si>
  <si>
    <t>เครื่องเสียง และค่าใช้จ่ายอื่นๆที่จำเป็น</t>
  </si>
  <si>
    <t>และค่าใช้จ่ายอื่นๆที่จำเป็น</t>
  </si>
  <si>
    <t>มิถุนายน</t>
  </si>
  <si>
    <t>โครงการอบรมพัฒนา</t>
  </si>
  <si>
    <t>ศักยภาพครูและ</t>
  </si>
  <si>
    <t>บุคลากรทางการศึกษา</t>
  </si>
  <si>
    <t>ศูนย์พัฒนาเด็กเล็กใน</t>
  </si>
  <si>
    <t>เพื่อจ่ายเป็นค่าใช้จ่ายในโครงการอบรมพัฒนา</t>
  </si>
  <si>
    <t xml:space="preserve">ศักยภาพครูและบุคลากรทางการศึกษา </t>
  </si>
  <si>
    <t>ศูนย์พัฒนาเด็กเล็กในสังกัด อบต.ห้วยโจด ได้แก่</t>
  </si>
  <si>
    <t>ค่าอาหารว่างและเครื่องดื่ม ค่าอาหาร และ</t>
  </si>
  <si>
    <t>โครงการสนับสนุน</t>
  </si>
  <si>
    <t>ค่าใช้จ่ายการบริหาร</t>
  </si>
  <si>
    <t>สถานศึกษา</t>
  </si>
  <si>
    <t>เพื่อจ่ายเป็นค่าใช้จ่ายตามโครงการสนับสนุน</t>
  </si>
  <si>
    <t>ค่าใช้จ่ายการบริหารสถานศึกษาให้แก่</t>
  </si>
  <si>
    <t>ศูนย์พัฒนาเด็กเล็กในสังกัดองค์การบริหารส่วน</t>
  </si>
  <si>
    <t>ตำบลห้วยโจด ประกอบด้วย</t>
  </si>
  <si>
    <t xml:space="preserve">(1) ค่าอาหารกลางวัน สำหรับเด็กปฐมวัย </t>
  </si>
  <si>
    <t>(2) ค่าจัดการเรียนการสอน สำหรับเด็ก</t>
  </si>
  <si>
    <t xml:space="preserve">(4) ค่าอุปกรณ์การเรียน สำหรับเด็กอายุ </t>
  </si>
  <si>
    <t xml:space="preserve">(5) ค่าเครื่องแบบนักเรียน สำหรับเด็กอายุ </t>
  </si>
  <si>
    <t>(6) ค่ากิจกรรมพัฒนาผู้เรียน สำหรับเด็กอายุ</t>
  </si>
  <si>
    <t xml:space="preserve">3 - 5 ปี </t>
  </si>
  <si>
    <t xml:space="preserve"> 3 - 5 ปี</t>
  </si>
  <si>
    <t xml:space="preserve">อายุ 2 - 5 ปี </t>
  </si>
  <si>
    <t xml:space="preserve">(3) ค่าหนังสือเรียน สำหรับเด็กอายุ 3 - 5 ปี </t>
  </si>
  <si>
    <t>อุดหนุนโรงเรียน</t>
  </si>
  <si>
    <t>ไทยรัฐวิทยา 83</t>
  </si>
  <si>
    <t xml:space="preserve">(บ้านห้วยโจด) </t>
  </si>
  <si>
    <t>เพื่อจ่ายเป็นเงินอุดหนุนให้แก่โรงเรียน</t>
  </si>
  <si>
    <t>ไทยรัฐวิทยา 83 (บ้านห้วยโจด) เพื่อดำเนิน</t>
  </si>
  <si>
    <t>โครงการจัดนิทรรศการมหกรรมภาพความ</t>
  </si>
  <si>
    <t xml:space="preserve">สำเร็จ </t>
  </si>
  <si>
    <t>ปฐมนิเทศ เช่น ค่าป้าย ค่าเวทีและเครื่องเสียง</t>
  </si>
  <si>
    <t xml:space="preserve">ไทยรัฐวิทยา 83 </t>
  </si>
  <si>
    <t>โครงการจัด</t>
  </si>
  <si>
    <t>นิทรรศการมหกรรม</t>
  </si>
  <si>
    <t>ภาพความสำเร็จ</t>
  </si>
  <si>
    <t>โครงการพัฒนาทักษะ</t>
  </si>
  <si>
    <t>ดนตรีดุริยางค์นักเรียน</t>
  </si>
  <si>
    <t>โครงการพัฒนาทักษะดนตรีดุริยางค์นักเรียน</t>
  </si>
  <si>
    <t>ภาษาอังกฤษเพื่อการ</t>
  </si>
  <si>
    <t>สื่อสาร</t>
  </si>
  <si>
    <t>โครงการว่ายน้ำเพื่อ</t>
  </si>
  <si>
    <t>ชีวิต (LIFE SAVING)</t>
  </si>
  <si>
    <t>โครงการอาหาร</t>
  </si>
  <si>
    <t>กลางวัน</t>
  </si>
  <si>
    <t>เพื่อจ่ายเป็นเงินอุดหนุนในการจัดหาอาหาร</t>
  </si>
  <si>
    <t>กลางวันให้แก่นักเรียนระดับอนุบาลถึงประถม</t>
  </si>
  <si>
    <t>ศึกษาปีที่ 6 ของโรงเรียนไทยรัฐวิทยา 83</t>
  </si>
  <si>
    <t>(บ้านห้วยโจด) จำนวน 155 คน ในอัตรา</t>
  </si>
  <si>
    <t>คนละ 22 บาทต่อวัน จำนวน 200 วัน</t>
  </si>
  <si>
    <t xml:space="preserve">คลองยางนุสรณ์ </t>
  </si>
  <si>
    <t>โครงการพัฒนาความ</t>
  </si>
  <si>
    <t>สามารถด้านดนตรี</t>
  </si>
  <si>
    <t>โรงเรียน</t>
  </si>
  <si>
    <t>คลองยางนุสรณ์</t>
  </si>
  <si>
    <t>คุณภาพการศึกษา</t>
  </si>
  <si>
    <t>ผู้เรียน</t>
  </si>
  <si>
    <t>คลองยางนุสรณ์ เพื่อดำเนินโครงการ</t>
  </si>
  <si>
    <t>พัฒนาความสามารถด้านดนตรีและนาฏศิลป์</t>
  </si>
  <si>
    <t>สามารถภาษาต่าง</t>
  </si>
  <si>
    <t>ประเทศ(ภาษาอังกฤษ)</t>
  </si>
  <si>
    <t>สถานศึกษาพอเพียง</t>
  </si>
  <si>
    <t>พัฒนาความสามารถภาษาต่างประเทศ</t>
  </si>
  <si>
    <t>ศึกษาปีที่ 6 ของโรงเรียนคลองยางนุสรณ์</t>
  </si>
  <si>
    <t xml:space="preserve">จำนวน 91 คน ในอัตราคนละ 27 บาทต่อวัน </t>
  </si>
  <si>
    <t>จำนวน 200 วัน</t>
  </si>
  <si>
    <t>กลางวัน ให้แก่นักเรียนระดับอนุบาลถึงประถม</t>
  </si>
  <si>
    <t xml:space="preserve">บ้านบ่อนางชิง </t>
  </si>
  <si>
    <t>โครงการติวเข้ม</t>
  </si>
  <si>
    <t>วิชาการ</t>
  </si>
  <si>
    <t>บ้านบ่อนางชิง เพื่อดำเนินโครงการติวเข้ม</t>
  </si>
  <si>
    <t>และวัฒนธรรมไทย</t>
  </si>
  <si>
    <t>บ้านบ่อนางชิง เพื่อดำเนินโครงการ</t>
  </si>
  <si>
    <t>โครงการส่งเสริมการ</t>
  </si>
  <si>
    <t>อนุรักษ์ศิลปวัฒนธรรม</t>
  </si>
  <si>
    <t>กระบี่กระบอง</t>
  </si>
  <si>
    <t>ส่งเสริมการอนุรักษ์ศิลปวัฒนธรรมกระบี่</t>
  </si>
  <si>
    <t>กระบอง</t>
  </si>
  <si>
    <t>โครงการส่งเสริมกีฬา</t>
  </si>
  <si>
    <t>และนันทนาการต้าน</t>
  </si>
  <si>
    <t>ส่งเสริมกีฬาและนันทนาการต้านภัยยาเสพติด</t>
  </si>
  <si>
    <t>อุดหนุนโรงเรียนบ้าน</t>
  </si>
  <si>
    <t>บ่อนางชิง โครงการ</t>
  </si>
  <si>
    <t>ส่งเสริมการดำเนินชีวิต</t>
  </si>
  <si>
    <t>ตามหลักปรัชญาของ</t>
  </si>
  <si>
    <t>เศรษฐกิจพอเพียง</t>
  </si>
  <si>
    <t>ส่งเสริมอนุรักษ์</t>
  </si>
  <si>
    <t xml:space="preserve">ดนตรีไทย-สากล </t>
  </si>
  <si>
    <t xml:space="preserve">ศึกษาปีที่ 6 ของโรงเรียนบ้านบ่อนางชิง </t>
  </si>
  <si>
    <t>จำนวน 118 คน ในอัตราคนละ 24 บาท</t>
  </si>
  <si>
    <t>ต่อวัน จำนวน 200 วัน</t>
  </si>
  <si>
    <t>ป้องกันและควบคุมโรคพิษสุนัขบ้าเพื่อดำเนิน</t>
  </si>
  <si>
    <t>การจัดซื้อวัคซีนและอุปกรณ์ในการฉีดเพื่อ</t>
  </si>
  <si>
    <t>ป้องกันและควบคุมโรคพิษสุนัขบ้า</t>
  </si>
  <si>
    <t>โครงการรณรงค์</t>
  </si>
  <si>
    <t>คัดแยกขยะ</t>
  </si>
  <si>
    <t>รณรงค์คัดแยกขยะ เช่น ค่าอาหารว่างและ</t>
  </si>
  <si>
    <t xml:space="preserve">เครื่องดื่ม ค่าสมนาคุณวิทยากร ค่าอาหาร </t>
  </si>
  <si>
    <t>สุขภาพประชาชนสร้าง</t>
  </si>
  <si>
    <t>จิตสดใส ร่างกาย</t>
  </si>
  <si>
    <t>แข็งแรง</t>
  </si>
  <si>
    <t xml:space="preserve">ส่งเสริมสุขภาพประชาชนสร้างจิตสดใส </t>
  </si>
  <si>
    <t>ร่างกายแข็งแรง เช่น ค่าป้าย ค่าอาหารว่างและ</t>
  </si>
  <si>
    <t>เครื่องดื่ม ค่าสมนาคุณวิทยากร ค่าอาหาร และ</t>
  </si>
  <si>
    <t>เพื่อจ่ายเป็นเงินอุดหนุนให้คณะกรรมการ</t>
  </si>
  <si>
    <t>หมู่บ้าน เพื่อดำเนินงานในการพัฒนางาน</t>
  </si>
  <si>
    <t xml:space="preserve">สาธารณสุขมูลฐานในเขตพื้นที่หมู่บ้าน จำนวน </t>
  </si>
  <si>
    <t>7 หมู่บ้าน หมู่บ้านละ 7,500 บาท</t>
  </si>
  <si>
    <r>
      <t xml:space="preserve">    1.1</t>
    </r>
    <r>
      <rPr>
        <b/>
        <sz val="7"/>
        <rFont val="TH SarabunIT๙"/>
        <family val="2"/>
      </rPr>
      <t>    </t>
    </r>
    <r>
      <rPr>
        <b/>
        <sz val="16"/>
        <rFont val="TH SarabunIT๙"/>
        <family val="2"/>
      </rPr>
      <t>กลยุทธ์  การพัฒนาเส้นทางคมนาคมเชื่อมโยงเป็นระบบเพื่อรองรับการเจริญเติบโตทางเศรษฐกิจ</t>
    </r>
  </si>
  <si>
    <t>โครงการขยายเขต</t>
  </si>
  <si>
    <t>ไฟฟ้าเพื่อการเกษตร</t>
  </si>
  <si>
    <t>และที่อยู่อาศัย หมู่ที่ 1</t>
  </si>
  <si>
    <t>บ้านห้วยโจด ให้แก่</t>
  </si>
  <si>
    <t>การไฟฟ้าส่วนภูมิภาค</t>
  </si>
  <si>
    <t>เพื่อจ่ายเป็นเงินอุดหนุนให้แก่การไฟฟ้าส่วน</t>
  </si>
  <si>
    <t xml:space="preserve"> หมู่ที่ 1 บ้านห้วยโจด</t>
  </si>
  <si>
    <t>ภูมิภาคอำเภอวัฒนานครในการขยายเขตไฟฟ้า</t>
  </si>
  <si>
    <t>และที่อยู่อาศัยหมู่ที่ 7</t>
  </si>
  <si>
    <t>บ้านเนินพัฒนา ให้แก่</t>
  </si>
  <si>
    <t>หมู่ที่ 7 บ้านเนินพัฒนา</t>
  </si>
  <si>
    <t>โครงการจัดซื้อ</t>
  </si>
  <si>
    <t>ถังขยะพลาสติก</t>
  </si>
  <si>
    <t>เพื่อจ่ายเป็นค่าวัสดุงานบ้านงานครัว เช่น</t>
  </si>
  <si>
    <t>ตำบลห้วยโจด ฯลฯ</t>
  </si>
  <si>
    <t>แก้ไขปัญหายาเสพติด</t>
  </si>
  <si>
    <t>ป้องกันและแก้ไขปัญหายาเสพติด เช่น ค่าป้าย</t>
  </si>
  <si>
    <t>ค่าอาหารว่างและเครื่องดื่ม ค่าสมนาคุณ</t>
  </si>
  <si>
    <t>วิทยากร ค่าอาหาร และค่าใช้จ่ายอื่นๆที่จำเป็น</t>
  </si>
  <si>
    <t xml:space="preserve">โครงการรณรงค์ </t>
  </si>
  <si>
    <t>“ขับ-ซ้อนมอเตอร์ไซค์</t>
  </si>
  <si>
    <t xml:space="preserve"> ล็อกสายรัดคาง” </t>
  </si>
  <si>
    <t>-ใส่หมวกกันน็อก</t>
  </si>
  <si>
    <t>รณรงค์ “ขับ-ซ้อนมอเตอร์ไซค์-ใส่หมวกกันน็อก</t>
  </si>
  <si>
    <t xml:space="preserve"> ล็อกสายรัดคาง” เช่น ค่าป้าย ค่าอาหารว่าง</t>
  </si>
  <si>
    <t>และเครื่องดื่ม ค่าสมนาคุณวิทยากร ค่าอาหาร</t>
  </si>
  <si>
    <t>ส่งเสริมอาชีพ</t>
  </si>
  <si>
    <t xml:space="preserve">ฝึกอบรมส่งเสริมอาชีพ ได้แก่ ค่าวัสดุ </t>
  </si>
  <si>
    <t>เครื่องเขียนและอุปกรณ์ ค่ากระเป๋าที่ใช้บรรจุ</t>
  </si>
  <si>
    <t>เอกสารสำหรับผู้เข้ารับการฝึกอบรม ค่าอาหาร</t>
  </si>
  <si>
    <t xml:space="preserve">ว่างและเครื่องดื่ม ค่าสมนาคุณวิทยากร </t>
  </si>
  <si>
    <t>ค่าอาหารและค่าใช้จ่ายอื่นๆที่จำเป็น</t>
  </si>
  <si>
    <t>โครงการอุดหนุนศูนย์</t>
  </si>
  <si>
    <t>ปฏิบัติการป้องกันและ</t>
  </si>
  <si>
    <t>ปราบปรามยาเสพติด</t>
  </si>
  <si>
    <t>ให้แก่ที่ว่าการอำเภอ</t>
  </si>
  <si>
    <t>วัฒนานคร</t>
  </si>
  <si>
    <t>เพื่อจ่ายเป็นเงินอุดหนุน ในการจัดกิจกรรม</t>
  </si>
  <si>
    <t>ของศูนย์ปฏิบัติการป้องกันและปราบปราม</t>
  </si>
  <si>
    <t>ยาเสพติด อำเภอวัฒนานคร</t>
  </si>
  <si>
    <t>ปฏิบัติการร่วมในการ</t>
  </si>
  <si>
    <t>ช่วยเหลือประชาชน</t>
  </si>
  <si>
    <t>ขององค์กรปกครอง</t>
  </si>
  <si>
    <t>ส่วนท้องถิ่นระดับ</t>
  </si>
  <si>
    <t>อำเภอ ให้แก่ที่ว่าการ</t>
  </si>
  <si>
    <t>เพื่อจ่ายเป็นเงินอุดหนุน ในโครงการอุดหนุน</t>
  </si>
  <si>
    <t>ศูนย์ปฏิบัติการร่วมในการช่วยเหลือประชาชน</t>
  </si>
  <si>
    <t>ขององค์กรปกครองส่วนท้องถิ่นระดับอำเภอ</t>
  </si>
  <si>
    <t>อุดหนุนศูนย์</t>
  </si>
  <si>
    <t>สาธารณสุขมูลฐาน</t>
  </si>
  <si>
    <t>แบบ 16 ช่อง  จำนวน 1 เครื่อง - อุปกรณ์</t>
  </si>
  <si>
    <t xml:space="preserve">กระจายสัญญาณแบบ PoE ขนาดไม่น้อยกว่า </t>
  </si>
  <si>
    <t>8 ช่อง จำนวน 1 เครื่อง - จอแสดงผล ขนาด</t>
  </si>
  <si>
    <t>ไม่น้อยกว่า 19 นิ้ว จำนวน 1 เครื่อง ฯลฯ</t>
  </si>
  <si>
    <t>จัดซื้ออาหารเสริม </t>
  </si>
  <si>
    <t>(นม)</t>
  </si>
  <si>
    <t>โรงเรียนในพื้นที่</t>
  </si>
  <si>
    <t>ภายในจังหวัด</t>
  </si>
  <si>
    <t>สระแก้ว</t>
  </si>
  <si>
    <t>โรงเรียนและ</t>
  </si>
  <si>
    <t>ศูนย์พัฒนา</t>
  </si>
  <si>
    <t>เด็กเล็ก</t>
  </si>
  <si>
    <t>เพื่อจ่ายเป็นค่าใช้จ่ายในการจัดซื้ออาหารเสริม</t>
  </si>
  <si>
    <t xml:space="preserve">(2) โรงเรียนไทยรัฐวิทยา 83 (บ้านห้วยโจด) </t>
  </si>
  <si>
    <t>จำนวน 155 คน จำนวน 260 วัน</t>
  </si>
  <si>
    <t>(นม) ให้แก่เด็กเล็กของศูนย์พัฒนาเด็กเล็กใน</t>
  </si>
  <si>
    <t>สังกัดองค์การบริหารส่วนตำบลห้วยโจดและ</t>
  </si>
  <si>
    <t>สถานศึกษาในสังกัดสำนักงานคณะกรรมการ</t>
  </si>
  <si>
    <t>การศึกษาขั้นพื้นฐานในพื้นที่องค์การบริหาร</t>
  </si>
  <si>
    <t xml:space="preserve">ส่วนตำบลห้วยโจด ในอัตราคนละ 7.51 บาท </t>
  </si>
  <si>
    <t xml:space="preserve">ดังนี้ (1) ศูนย์พัฒนาเด็กเล็กในสังกัดองค์การ
</t>
  </si>
  <si>
    <t xml:space="preserve">บริหารส่วนตำบลห้วยโจด จำนวน 111 คน </t>
  </si>
  <si>
    <t xml:space="preserve">จำนวน 260 วัน 
</t>
  </si>
  <si>
    <t xml:space="preserve">(3) โรงเรียนคลองยางนุสรณ์ จำนวน 91 คน </t>
  </si>
  <si>
    <t>จำนวน 260 วัน</t>
  </si>
  <si>
    <t>(4) โรงเรียนบ้านบ่อนางชิง จำนวน 118 คน</t>
  </si>
  <si>
    <t xml:space="preserve"> จำนวน 260 วัน</t>
  </si>
  <si>
    <t>จัดซื้อเครื่องพ่น</t>
  </si>
  <si>
    <t>ฝอยละเอียด (ULV)</t>
  </si>
  <si>
    <t>สะพายหลังระบบ</t>
  </si>
  <si>
    <t>โรตารี่ (Rotary) ที่ใช้</t>
  </si>
  <si>
    <t>ในงานสาธารณสุข</t>
  </si>
  <si>
    <t>เพื่อจ่ายเป็นค่าจัดซื้อเครื่องพ่นฝอยละเอียด </t>
  </si>
  <si>
    <t>(ULV) สะพายหลังระบบโรตารี่ (Rotary) ที่ใช้</t>
  </si>
  <si>
    <t>ในงานสาธารณสุข จำนวน 1 เครื่อง โดยมี</t>
  </si>
  <si>
    <t> 4 จังหวะ ที่มีระบบสตาร์ทเครื่องยนต์ด้วยการ</t>
  </si>
  <si>
    <t>Compressor) หรือระบบโรตารี่ โบลเวอร์</t>
  </si>
  <si>
    <t>วาล์วควบคุมอัตราการไหล ซึ่งสามารถ</t>
  </si>
  <si>
    <t>ปรับเปลี่ยนอัตราการไหลได้สามารถควบคุม</t>
  </si>
  <si>
    <t>อัตราการไหลได้คงที่ ฯลฯ</t>
  </si>
  <si>
    <t>ชักดึง 2) ผลิตละอองสารเคมีโดยใช้แรงอัดลม </t>
  </si>
  <si>
    <t>คุณลักษณะดังนี้ 1) เครื่องยนต์เบนซิน 2 หรือ</t>
  </si>
  <si>
    <t>ระบบโรตารี่คอมเพรสเซอร์ (Rotary </t>
  </si>
  <si>
    <t>(Rotary Blower) 3) มีหัวฉีด (Nozzle) หรือ</t>
  </si>
  <si>
    <t>ถังขยะ ที่ใช้รองรับขยะมูลฝอยในพื้นที่</t>
  </si>
  <si>
    <t>กีฬาเยาวชนและ</t>
  </si>
  <si>
    <t>ประชาชนต้าน</t>
  </si>
  <si>
    <t>ยาเสพติดประจำ</t>
  </si>
  <si>
    <t xml:space="preserve">ตำบลห้วยโจด </t>
  </si>
  <si>
    <t>จัดการแข่งขันกีฬาเยาวชน และประชาชน</t>
  </si>
  <si>
    <t xml:space="preserve">ต้านยาเสพติด ประจำตำบล ห้วยโจด เช่น </t>
  </si>
  <si>
    <t>ค่าอาหารและเครื่องดื่ม ค่าเช่าหรือบริการวัสดุ</t>
  </si>
  <si>
    <t>อุปกรณ์ที่จำเป็นในการจัดการแข่งขันกีฬา เช่น</t>
  </si>
  <si>
    <t>เครื่องเสียง เต็นท์ เวที ค่าคณะกรรมการตัดสิน</t>
  </si>
  <si>
    <t>โครงการกิจกรรมงาน</t>
  </si>
  <si>
    <t>วันสงกรานต์และงาน</t>
  </si>
  <si>
    <t>วันผู้สูงอายุ</t>
  </si>
  <si>
    <t>กิจกรรมงานวันสงกรานต์และงานวันผู้สูงอายุ </t>
  </si>
  <si>
    <t>เช่น ค่าป้าย ค่าจ้างเหมาเครื่องเสียง เวที </t>
  </si>
  <si>
    <t>ค่าอาหารและเครื่องดื่ม และค่าใช้จ่ายอื่นๆ</t>
  </si>
  <si>
    <t>โครงการอุดหนุน</t>
  </si>
  <si>
    <t>ที่ว่าการอำเภอ</t>
  </si>
  <si>
    <t>วัฒนานครจัดกิจกรรม</t>
  </si>
  <si>
    <t>วันคล้ายวันสวรรคต</t>
  </si>
  <si>
    <t>ของพระบาทสมเด็จ</t>
  </si>
  <si>
    <t xml:space="preserve">พระบรมชนกาธิเบศร </t>
  </si>
  <si>
    <t>มหาภูมิพลอดุลยเดช</t>
  </si>
  <si>
    <t xml:space="preserve">มหาราช </t>
  </si>
  <si>
    <t>บรมนาถบพิตร ให้แก่</t>
  </si>
  <si>
    <t>เพื่อจ่ายเป็นเงินอุดหนุน ในโครงการอุดหนุน</t>
  </si>
  <si>
    <t>ที่ว่าการอำเภอวัฒนานครจัดกิจกรรมวันคล้าย</t>
  </si>
  <si>
    <t>วันสวรรคตของพระบาทสมเด็จพระบรม</t>
  </si>
  <si>
    <t>ชนกาธิเบศร มหาภูมิพลอดุลยเดชมหาราช </t>
  </si>
  <si>
    <t>วันปิยมหาราช ให้แก่</t>
  </si>
  <si>
    <t>ที่ว่าการอำเภอวัฒนานครจัดกิจกรรม</t>
  </si>
  <si>
    <t>วันปิยมหาราช</t>
  </si>
  <si>
    <t>ตุลาคม</t>
  </si>
  <si>
    <t>เนื่องในวันคล้ายวัน</t>
  </si>
  <si>
    <t>สถาปนาจังหวัด</t>
  </si>
  <si>
    <t>สระแก้ว ให้แก่ที่ว่าการ</t>
  </si>
  <si>
    <t>ที่ว่าการอำเภอวัฒนานครจัดกิจกรรมเนื่องใน</t>
  </si>
  <si>
    <t>วันคล้ายวันสถาปนาจังหวัดสระแก้ว</t>
  </si>
  <si>
    <t>วัฒนานครจัดงานวัน</t>
  </si>
  <si>
    <t>คล้ายวันเฉลิม</t>
  </si>
  <si>
    <t>พระชนมพรรษาของ</t>
  </si>
  <si>
    <t>พระบาทสมเด็จพระ</t>
  </si>
  <si>
    <t xml:space="preserve">บรมชนกาธิเบศร </t>
  </si>
  <si>
    <t>บรมนาถบพิตร และ</t>
  </si>
  <si>
    <t>วันพ่อแห่งชาติ ให้แก่</t>
  </si>
  <si>
    <t>ที่ว่าการอำเภอวัฒนานครจัดงานวันคล้ายวัน</t>
  </si>
  <si>
    <t>เฉลิมพระชนมพรรษาของพระบาทสมเด็จ</t>
  </si>
  <si>
    <t>พระบรมชนกาธิเบศร มหาภูมิพลอดุลยเดช</t>
  </si>
  <si>
    <t>มหาราช บรมนาถบพิตร และวันพ่อแห่งชาติ</t>
  </si>
  <si>
    <t>วัฒนานครจัดงาน</t>
  </si>
  <si>
    <t>สมโภชวันยุทธหัตถี</t>
  </si>
  <si>
    <t>สมเด็จพระนเรศวร</t>
  </si>
  <si>
    <t>มหาราช ให้แก่ที่ว่าการ</t>
  </si>
  <si>
    <t>ที่ว่าการอำเภอวัฒนานครจัดงานสมโภช</t>
  </si>
  <si>
    <t>วันยุทธหัตถีสมเด็จพระนเรศวรมหาราช</t>
  </si>
  <si>
    <t>ประเพณีสืบสาน</t>
  </si>
  <si>
    <t>วัฒนธรรม เบื้องบูรพา</t>
  </si>
  <si>
    <t>และงานกาชาดจังหวัด</t>
  </si>
  <si>
    <t>จังหวัดสระแก้ว</t>
  </si>
  <si>
    <t>ที่ว่าการอำเภอวัฒนานครจัดกิจกรรมประเพณี</t>
  </si>
  <si>
    <t>สืบสานวัฒนธรรม เบื้องบูรพาและงานกาชาด</t>
  </si>
  <si>
    <t>มีนาคม</t>
  </si>
  <si>
    <t>วันที่ระลึกมหาเจษฎา</t>
  </si>
  <si>
    <t>บดินทร์พระนั่งเกล้า</t>
  </si>
  <si>
    <t>เจ้าอยู่หัวให้แก่ที่ว่าการ</t>
  </si>
  <si>
    <t>ที่ว่าการอำเภอวัฒนานครจัดกิจกรรมวันที่ระลึก</t>
  </si>
  <si>
    <t>มหาเจษฎาบดินทร์พระนั่งเกล้าเจ้าอยู่หัว</t>
  </si>
  <si>
    <t>วัฒนานครวันพระพุทธ</t>
  </si>
  <si>
    <t>ยอดฟ้าจุฬาโลก</t>
  </si>
  <si>
    <t>มหาราชและวันที่ระลึก</t>
  </si>
  <si>
    <t>มหาจักรี บรมราชวงศ์</t>
  </si>
  <si>
    <t>เพื่อจ่ายเป็นเงินอุดหนุน ในโครงการอุดหนุนที่ว่าการอำเภอวัฒนานคร </t>
  </si>
  <si>
    <t>ที่ว่าการอำเภอวัฒนานคร วันพระพุทธยอดฟ้า</t>
  </si>
  <si>
    <t>จุฬาโลกมหาราชและวันที่ระลึกมหาจักรี </t>
  </si>
  <si>
    <t>บรมราชวงศ์</t>
  </si>
  <si>
    <t>งานวันสงกรานต์และ</t>
  </si>
  <si>
    <t>วันกตัญญู ให้แก่</t>
  </si>
  <si>
    <t>ที่ว่าการอำเภอวัฒนานคร จัดกิจกรรมงาน</t>
  </si>
  <si>
    <t>วันสงกรานต์และวันกตัญญู</t>
  </si>
  <si>
    <t xml:space="preserve">วันคล้ายวันสวรรคต </t>
  </si>
  <si>
    <t>วันสวรรคตสมเด็จพระนเรศวรมหาราช</t>
  </si>
  <si>
    <t>โครงการอุดหนุนที่ว่า</t>
  </si>
  <si>
    <t>การอำเภอวัฒนานคร</t>
  </si>
  <si>
    <t>จัดพิธีถวายราชสดุดี</t>
  </si>
  <si>
    <t>เนื่องในวันฉัตรมงคล</t>
  </si>
  <si>
    <t>จัดพิธีถวายราชสดุดีเนื่องในวันฉัตรมงคล</t>
  </si>
  <si>
    <t>พฤษภาคม</t>
  </si>
  <si>
    <t>เฉลิมพระชนมพรรษา</t>
  </si>
  <si>
    <t>สมเด็จพระนางเจ้า</t>
  </si>
  <si>
    <t>สุทิดาพัชรสุธาพิมล</t>
  </si>
  <si>
    <t>ลักษณ พระบรมราชินี</t>
  </si>
  <si>
    <t>ที่ว่าการอำเภอวัฒนานครจัดงานวันเฉลิม</t>
  </si>
  <si>
    <t>พระชนมพรรษาสมเด็จพระนางเจ้าสุทิดา</t>
  </si>
  <si>
    <t>พัชรสุธาพิมลลักษณ พระบรมราชินี</t>
  </si>
  <si>
    <t>ปรเมนทรรามาธิบดี</t>
  </si>
  <si>
    <t>ศรีสินทร มหาวชิรา</t>
  </si>
  <si>
    <t>ลงกรณฯ พระวชิรเกล้า</t>
  </si>
  <si>
    <t>เจ้าอยู่หัว ให้แก่</t>
  </si>
  <si>
    <t>ที่ว่าการอำเภอวัฒนานคร จัดงานวันเฉลิม</t>
  </si>
  <si>
    <t>พระชนมพรรษาพระบาทสมเด็จพระปรเมนทร</t>
  </si>
  <si>
    <t>รามาธิบดีศรีสินทร มหาวชิราลงกรณฯ </t>
  </si>
  <si>
    <t>จัดงานวันเฉลิม</t>
  </si>
  <si>
    <t>พระชนมพรรษาสมเด็จ</t>
  </si>
  <si>
    <t xml:space="preserve">พระนางเจ้าสิริกิติ์ </t>
  </si>
  <si>
    <t xml:space="preserve">พระบรมราชินีนาถ </t>
  </si>
  <si>
    <t>พระบรมราชชนนีพันปี</t>
  </si>
  <si>
    <t>หลวง และวันแม่แห่ง</t>
  </si>
  <si>
    <t>ชาติ ให้แก่ที่ว่าการ</t>
  </si>
  <si>
    <t xml:space="preserve">          (1) แผนงานงบกลาง</t>
  </si>
  <si>
    <t xml:space="preserve">          (2) แผนงานบริหารงานทั่วไป</t>
  </si>
  <si>
    <t xml:space="preserve">          (3) แผนงานการรักษาความสงบภายใน</t>
  </si>
  <si>
    <t xml:space="preserve">          (4) แผนงานสาธารณสุข</t>
  </si>
  <si>
    <t xml:space="preserve">          (5) แผนงานอุตสาหกรรมและการโยธา</t>
  </si>
  <si>
    <t>จัดซื้อเก้าอี้สำนักงาน</t>
  </si>
  <si>
    <t>เพื่อจ่ายเป็นค่าจัดซื้อเก้าอี้สำนักงาน จำนวน </t>
  </si>
  <si>
    <t>5 ตัว รายละเอียด ดังนี้ - ขนาดกว้างไม่น้อย</t>
  </si>
  <si>
    <t>กว่า 60 ซม. ลึกไม่น้อยกว่า  60 ซม. สูงไม่</t>
  </si>
  <si>
    <t>น้อยกว่า 115 ซม. - พนักพิงและที่นั่งขึ้น</t>
  </si>
  <si>
    <t>โครงเหล็ก บุฟองน้ำ หุ้มหนังเทียม (PVC) ฯลฯ</t>
  </si>
  <si>
    <t>จัดซื้อเครื่องปรับอากาศ</t>
  </si>
  <si>
    <t>แบบแยกส่วนชนิดติด</t>
  </si>
  <si>
    <t>ผนัง(ระบบ Inverter)</t>
  </si>
  <si>
    <t>พร้อมติดตั้ง ขนาดไม่</t>
  </si>
  <si>
    <t>ต่ำกว่า 15,000 บีทียู</t>
  </si>
  <si>
    <t>เพื่อจ่ายเป็นค่าจัดซื้อเครื่องปรับอากาศ แบบ</t>
  </si>
  <si>
    <t>แยกส่วนชนิดติดผนัง (ระบบ Inverter) พร้อม</t>
  </si>
  <si>
    <t>ติดตั้ง ขนาดไม่ต่ำกว่า 15,000 บีทียู จำนวน </t>
  </si>
  <si>
    <t>1 เครื่อง พร้อมค่าติดตั้ง โดยมีคุณลักษณะดังนี้</t>
  </si>
  <si>
    <t>-  ขนาดไม่ต่ำกว่า 15,000 บีทียู - ราคาที่</t>
  </si>
  <si>
    <t>กำหนดเป็นราคาที่รวมค่าติดตั้ง  ฯลฯ</t>
  </si>
  <si>
    <t>จัดซื้อเครื่องตบดิน</t>
  </si>
  <si>
    <t>เพื่อจ่ายเป็นค่าจัดซื้อเครื่องตบดิน จำนวน 1 </t>
  </si>
  <si>
    <t>เครื่อง โดยมีคุณลักษณะดังนี้ (1) ใช้เครื่องยนต์</t>
  </si>
  <si>
    <t>เบนซิน (2) น้ำหนักของเครื่องตบดินไม่น้อยกว่า</t>
  </si>
  <si>
    <t>80 กิโลกรัม (3) แรงบดอัดไม่น้อยกว่า 5 ตัน</t>
  </si>
  <si>
    <t>(4) ความเร็วในการตบไม่น้อยกว่า 5,000 </t>
  </si>
  <si>
    <t>รอบ ต่อนาที</t>
  </si>
  <si>
    <t xml:space="preserve">          (1) แผนงานเคหะและชุมชน</t>
  </si>
  <si>
    <t>ดิน พร้อมลงลูกรัง</t>
  </si>
  <si>
    <t>พร้อมวางท่อ เส้นคอก</t>
  </si>
  <si>
    <t xml:space="preserve">วัวหัวนา หมู่ที่ 3 </t>
  </si>
  <si>
    <t>เพื่อจ่ายเป็นค่าก่อสร้างถนนดินพร้อมลงลูกรัง</t>
  </si>
  <si>
    <t>พร้อมวางท่อ เส้นคอกวัวหัวนา หมู่ที่ 3 บ้าน</t>
  </si>
  <si>
    <t>คลองยาง ขนาดความกว้าง 5 เมตร ยาว </t>
  </si>
  <si>
    <t>565 เมตร สูง 0.50 เมตร พร้อมปรับเกรด</t>
  </si>
  <si>
    <t>ด้วยรถเกรด และวางท่อระบายน้ำ ขนาด </t>
  </si>
  <si>
    <t>0.60 x 1.00 เมตร จำนวน 3 จุด โดยมี</t>
  </si>
  <si>
    <t>พื้นผิวจราจรไม่น้อยกว่า 2,825 ตารางเมตร</t>
  </si>
  <si>
    <t>บ้านลองยาง</t>
  </si>
  <si>
    <t>คอนกรีตเสริมเหล็ก</t>
  </si>
  <si>
    <t>เส้นสระประปาซอย 2</t>
  </si>
  <si>
    <t>หมู่ที่ 3 บ้านคลองยาง</t>
  </si>
  <si>
    <t>เพื่อจ่ายเป็นค่าก่อสร้างถนนคอนกรีตเสริมเหล็ก</t>
  </si>
  <si>
    <t>เส้นสระประปา ซอย 2 หมู่ที่ 3 บ้านคลองยาง</t>
  </si>
  <si>
    <t> ผิวจราจรกว้าง 4 เมตร ยาว 180 เมตร หนา </t>
  </si>
  <si>
    <t>0.15 เมตร พร้อมลงลูกรังไหล่ทางข้างละ</t>
  </si>
  <si>
    <t>0.50 เมตร หรือมีพื้นที่ไม่น้อยกว่า 720</t>
  </si>
  <si>
    <t>ตารางเมตร</t>
  </si>
  <si>
    <t>โครงการก่อสร้างท่อ</t>
  </si>
  <si>
    <t>ลอดเหลี่ยมคอนกรีต</t>
  </si>
  <si>
    <t xml:space="preserve">เสริมเหล็ก หมู่ที่ 4 </t>
  </si>
  <si>
    <t>ขนาด 2.70 x 2.70 x 6.00 เมตร</t>
  </si>
  <si>
    <t>เพื่อจ่ายเป็นค่าก่อสร้างท่อลอดเหลี่ยม คอนกรีต</t>
  </si>
  <si>
    <t>เสริมเหล็ก หมู่ที่ 4 บ้านบ่อนางชิง เป็นท่อลอด</t>
  </si>
  <si>
    <t>เหลี่ยมแบบ 2 ช่อง </t>
  </si>
  <si>
    <t>เส้นต่อยอดหนองคูไป</t>
  </si>
  <si>
    <t xml:space="preserve">หลังอ่าง หมู่ที่ 5 </t>
  </si>
  <si>
    <t>บ้านเสาสูง</t>
  </si>
  <si>
    <t xml:space="preserve">เส้นต่อยอดหนองคูไปหลังอ่าง หมู่ที่ 5 </t>
  </si>
  <si>
    <t>บ้านเสาสูง ผิวจราจรกว้าง 4 เมตร ยาว 180 </t>
  </si>
  <si>
    <t>เมตร หนา 0.15 เมตร พร้อมลงลูกรังไหล่ทาง</t>
  </si>
  <si>
    <t>ข้างละ 0.50 เมตร หรือมีพื้นที่ไม่น้อยกว่า </t>
  </si>
  <si>
    <t>720 ตารางเมตร</t>
  </si>
  <si>
    <t>หมู่ที่ 5</t>
  </si>
  <si>
    <t>เส้นต่อยอดป่าดู่ไป</t>
  </si>
  <si>
    <t xml:space="preserve">มหาวิทยาลัยบูรพา </t>
  </si>
  <si>
    <t xml:space="preserve">หมู่ที่ 6 </t>
  </si>
  <si>
    <t xml:space="preserve">เส้นต่อยอดป่าดู่ไปมหาวิทยาลัยบูรพา หมู่ที่ 6 </t>
  </si>
  <si>
    <t>บ้านน้อยสนามบิน ผิวจราจรกว้าง 4 เมตร ยาว</t>
  </si>
  <si>
    <t>180 เมตร หนา 0.15 เมตร พร้อมลงลูกรัง</t>
  </si>
  <si>
    <t>ไหล่ทางข้างละ 0.50 เมตร หรือมีพื้นที่ไม่น้อย</t>
  </si>
  <si>
    <t>กว่า 720 ตารางเมตร</t>
  </si>
  <si>
    <t>หมู่ที่ 1 บ้านห้วยโจด</t>
  </si>
  <si>
    <t>เพื่อจ่ายเป็นค่าติดตั้งไฟฟ้าแสงสว่าง กิ่งเดียว </t>
  </si>
  <si>
    <t>ภายในหมู่บ้าน หมู่ที่ 1 บ้านห้วยโจด ขนาดเสา</t>
  </si>
  <si>
    <t>วัตต์ จำนวน 3 แห่ง รวม 11 ต้น</t>
  </si>
  <si>
    <t>สูง 9 เมตร หลอดโซเดียมความดันไอสูง 250</t>
  </si>
  <si>
    <t>หมู่ที่ 6 บ้านน้อย</t>
  </si>
  <si>
    <t>สนามบิน</t>
  </si>
  <si>
    <t>ภายในหมู่บ้าน หมู่ที่ 6 บ้านน้อยสนามบิน </t>
  </si>
  <si>
    <t>ขนาดเสาสูง 9 เมตร หลอดโซเดียมความดันไอ</t>
  </si>
  <si>
    <t>สูง 250 วัตต์ จำนวน 1 แห่ง รวม 11 ต้น</t>
  </si>
  <si>
    <t xml:space="preserve">          (2) แผนงานอุตสาหกรรมและการโยธา</t>
  </si>
  <si>
    <t xml:space="preserve">หมู่ที่ 7 </t>
  </si>
  <si>
    <t>ภายในหมู่บ้าน หมู่ที่ 7 บ้านเนินพัฒนา ขนาด</t>
  </si>
  <si>
    <t>เสาสูง 9 เมตร หลอดโซเดียมความดันไอสูง</t>
  </si>
  <si>
    <t>250 วัตต์ จำนวน 1 แห่ง รวม 11 ต้น</t>
  </si>
  <si>
    <t>ปลูกต้นไม้ เช่น ค่าอาหารและเครื่องดื่ม ค่าป้าย</t>
  </si>
  <si>
    <t>โครงการคลองสวย</t>
  </si>
  <si>
    <t>น้ำใส</t>
  </si>
  <si>
    <t>คลองสวยน้ำใส เช่น ค่าป้าย ค่าวัสดุ อุปกรณ์ </t>
  </si>
  <si>
    <t>ค่าอาหาร เครื่องดื่ม และค่าใช้จ่ายอื่นๆที่จำเป็น</t>
  </si>
  <si>
    <t>โครงการขุดลอก</t>
  </si>
  <si>
    <t xml:space="preserve">คลองเจ็กฮู หมู่ที 2 </t>
  </si>
  <si>
    <t>บ้านหนองป่าหมาก</t>
  </si>
  <si>
    <t>(3) ขุดลอกช่วงที่ 3 คลองกว้าง 14 เมตร ท้อง</t>
  </si>
  <si>
    <t>คลองกว้าง 10 เมตร ยาว 94 เมตร โดยทำ</t>
  </si>
  <si>
    <t>การขุดลึกจากก้นคลองเดิม 2 เมตร</t>
  </si>
  <si>
    <t>เมตร โดยทำการขุดลึกจากก้นคลองเดิม 2 เมตร</t>
  </si>
  <si>
    <t>เพื่อจ่ายเป็นค่าขุดลอกคลองเจ็กฮู หมู่ที่ 2 บ้าน</t>
  </si>
  <si>
    <t>หนองป่าหมาก ดังนี้ (1) ขุดลอกช่วงที่ 1 คลอง</t>
  </si>
  <si>
    <t>กว้าง 15 เมตร ท้องคลองกว้าง 12 เมตร ยาว</t>
  </si>
  <si>
    <t>246 เมตร โดยทำการขุดลึกจากก้นคลองเดิม</t>
  </si>
  <si>
    <t>2 เมตร (2) ขุดลอกช่วงที่ 2 คลองกว้าง 15</t>
  </si>
  <si>
    <t xml:space="preserve">เมตร ท้องคลองกว้าง 12 เมตร ยาว 171 </t>
  </si>
  <si>
    <t>หมู่ที่ 2</t>
  </si>
  <si>
    <t>บ้าน</t>
  </si>
  <si>
    <t>หนองป่าหมาก</t>
  </si>
  <si>
    <t xml:space="preserve">จัดซื้อเครื่องสูบน้ำ </t>
  </si>
  <si>
    <t>แบบหอยโข่ง ชนิด</t>
  </si>
  <si>
    <t>มอเตอร์ไฟฟ้าสูบน้ำได้</t>
  </si>
  <si>
    <t>550 ลิตรต่อนาที</t>
  </si>
  <si>
    <t>เพื่อจ่ายเป็นค่าจัดซื้อเครื่องสูบน้ำ แบบหอยโข่ง </t>
  </si>
  <si>
    <t>ชนิดมอเตอร์ไฟฟ้า สูบน้ำได้ 550 ลิตรต่อนาที </t>
  </si>
  <si>
    <t>จำนวน 8 เครื่อง โดยมีคุณลักษณะ ดังนี้ </t>
  </si>
  <si>
    <t>ไฟฟ้า (2) ขนาดท่อส่งไม่น้อยกว่า 2 นิ้ว</t>
  </si>
  <si>
    <t>(1) เป็นเครื่องสูบน้ำแบบหอยโข่ง ใช้มอเตอร์</t>
  </si>
  <si>
    <t>(50 มิลลิเมตร) (3) สูบน้ำได้ไม่น้อยกว่าตาม</t>
  </si>
  <si>
    <t>ปริมาณที่กำหนด (4) ส่งน้ำได้สูงไม่น้อยกว่า </t>
  </si>
  <si>
    <t>15 เมตร (5) อุปกรณ์ประกอบของเครื่องสูบน้ำ</t>
  </si>
  <si>
    <t>และของมอเตอร์ไฟฟ้าต้องมีครบชุด พร้อมที่จะ</t>
  </si>
  <si>
    <t>ใช้งานได้</t>
  </si>
  <si>
    <t>ตามสถานะ</t>
  </si>
  <si>
    <t>การเงิน</t>
  </si>
  <si>
    <t>การคลัง</t>
  </si>
  <si>
    <t>ตามที่</t>
  </si>
  <si>
    <t>ศูนย์ร้องขอ</t>
  </si>
  <si>
    <t>ร้องขอ</t>
  </si>
  <si>
    <t>- แผนงานเคหะและชุมชน</t>
  </si>
  <si>
    <t xml:space="preserve">          (2) แผนงานเคหะและชุมชน</t>
  </si>
  <si>
    <t xml:space="preserve">          (3) แผนงานการเกษตร</t>
  </si>
  <si>
    <t>- แผนงานการพาณิชย์</t>
  </si>
  <si>
    <t>1 กอง</t>
  </si>
  <si>
    <t xml:space="preserve">          (2) แผนงานการศึกษา</t>
  </si>
  <si>
    <t xml:space="preserve">          (3) แผนงานสาธารณสุข</t>
  </si>
  <si>
    <t xml:space="preserve">          (4) แผนงานสร้างความเข้มแข็งของชุมชน</t>
  </si>
  <si>
    <t>สำนักปลัด/กองช่าง</t>
  </si>
  <si>
    <t>1 สำนัก/2 กอง</t>
  </si>
  <si>
    <t>1 สำนัก/1 กอง</t>
  </si>
  <si>
    <t>1 สำนัก/3 กอง</t>
  </si>
  <si>
    <t>1</t>
  </si>
  <si>
    <t>2</t>
  </si>
  <si>
    <t>รวมทั้งสิ้น</t>
  </si>
  <si>
    <t>กรณีกันเงินไว้แล้ว (งบประมาณรายจ่าย พ.ศ.2566)</t>
  </si>
  <si>
    <t>หมู่ที่ 4 บ้านบ่อนางชิง</t>
  </si>
  <si>
    <t xml:space="preserve">          (1) แผนงานอุตสาหกรรมและการโยธา</t>
  </si>
  <si>
    <t>เพื่อจ่ายเป็นค่าติดตั้งไฟฟ้ากิ่งเดี่ยวภายใน</t>
  </si>
  <si>
    <t>หมู่บ้าน หมู่ที่ 4 บ้านบ่อนางชิง ติดตั้งเสาไฟฟ้า</t>
  </si>
  <si>
    <t>สง 9 เมตร พร้อมกิ่งโคมเดี่ยวและอุปกรณ์</t>
  </si>
  <si>
    <t>ประจำเสาไฟฟ้า จำนวน 11 ต้น พร้อมติดตั้ง</t>
  </si>
  <si>
    <t>ป้ายประชาสัมพันธ์โครงการจำนวน 1 ป้าย</t>
  </si>
  <si>
    <t xml:space="preserve">    2.3    กลยุทธ์ที่ 3 การพัฒนาด้านการบริการพื้นฐาน</t>
  </si>
  <si>
    <t>โครงการปรับปรุง</t>
  </si>
  <si>
    <t>ระบบผลิตน้ำประปา</t>
  </si>
  <si>
    <t>เพื่อจ่ายเป็นค่าปรับปรุงระบบผลิตน้ำประปา</t>
  </si>
  <si>
    <t>หมู่ที่ 6 บ้านน้อยสนามบิน จำนวน 1 แห่ง</t>
  </si>
  <si>
    <t>พร้อมติดตั้งป้ายประชาสัมพันธ์โครงการ</t>
  </si>
  <si>
    <t>จำนวน 1 ป้าย</t>
  </si>
  <si>
    <t xml:space="preserve">    2.4  กลยุทธ์ที่ 4 การพัฒนาด้านการศึกษา ศาสนา วัฒนธรรม และการกีฬา</t>
  </si>
  <si>
    <t>ภูมิทัศน์</t>
  </si>
  <si>
    <t>เพื่อจ่ายเป็นค่าปรับปรุงสภาพภูมิทัศน์ศูนย์</t>
  </si>
  <si>
    <t>พัฒนาเด็กเล็กบ้านห้วยโจด ศูนย์พัฒนาเด็กเล็ก</t>
  </si>
  <si>
    <t>บ้านคลองยาง ศูนย์พัฒนาเด็กเล็กบ้านบ่อนางชิง</t>
  </si>
  <si>
    <t>ศพด.ห้วยโจด</t>
  </si>
  <si>
    <t>ศพด.คลองยาง</t>
  </si>
  <si>
    <t>ศพด.บ่อนางชิง</t>
  </si>
  <si>
    <t>พื้นฐาน</t>
  </si>
  <si>
    <t>2.3 การพัฒนาด้านบริการ</t>
  </si>
  <si>
    <t>2 กอง</t>
  </si>
  <si>
    <t>กรณีกันเงินไว้แล้ว (งบอุดหนุนเฉพาะกิจ พ.ศ.2566)</t>
  </si>
  <si>
    <t>คสล. เส้นต่อยอดเสาสูง</t>
  </si>
  <si>
    <t>ซอย 1 เลียบทางรถไฟ</t>
  </si>
  <si>
    <t>หมู่ที่ 5 บ้านเสาสูง</t>
  </si>
  <si>
    <t>(ช่วงที่ 1)</t>
  </si>
  <si>
    <t>เส้นต่อยอดเสาสูง ซอย 1 เลียบทางรถไฟ หมู่ที่</t>
  </si>
  <si>
    <t>5 บ้านเสาสูง ผิวจราจรกว้าง 4 เมตร ยาว</t>
  </si>
  <si>
    <t>189 เมตร หนา 0.15 เมตร พร้อมลงลูกรัง</t>
  </si>
  <si>
    <t>กว่า 756 ตารางเมตร</t>
  </si>
  <si>
    <t>(ช่วงที่ 2)</t>
  </si>
  <si>
    <t xml:space="preserve">5 บ้านเสาสูง ผิวจราจรกว้าง 4 เมตร ยาว </t>
  </si>
  <si>
    <t>41.5 เมตร หนา 0.15 เมตร พร้อมลงลูกรัง</t>
  </si>
  <si>
    <t>กว่า 166 ตารางเมตร</t>
  </si>
  <si>
    <t xml:space="preserve">ภายในหมู่ที่ 1 </t>
  </si>
  <si>
    <t>โครงการปรับปรุงถนน</t>
  </si>
  <si>
    <t>เสริมผิวจราจร</t>
  </si>
  <si>
    <t xml:space="preserve"> </t>
  </si>
  <si>
    <t>ASPHALT CONCRETE</t>
  </si>
  <si>
    <t>เพื่อจ่ายเป็นค่าปรับปรุงถนนเสริมผิวจราจร</t>
  </si>
  <si>
    <t>ASPHALT CONCRETE ภายในหมู่ที่ 1 บ้าน</t>
  </si>
  <si>
    <t xml:space="preserve">ห้วยโจด สายซอยข้างโรงเรียนไทยรัฐวิทยา 83 </t>
  </si>
  <si>
    <t xml:space="preserve">หมู่ที่ 1 ผิวจราจรกว้าง 6 เมตร ยาว 935 </t>
  </si>
  <si>
    <t>เมตร หนา 0.05 เมตร หรือมีพื้นที่ไม่น้อยกว่า</t>
  </si>
  <si>
    <t>5,610 ตารางเมตร</t>
  </si>
  <si>
    <t xml:space="preserve">ภายในหมู่ที่ 4 </t>
  </si>
  <si>
    <t>แอสฟัลท์ติกคอนกรีต</t>
  </si>
  <si>
    <t>แอสฟัลท์ติกคอนกรีต ภายในหมู่ที่ 4 บ้านบ่อ</t>
  </si>
  <si>
    <t>นางชิง ช่วงที่ 1 ผิวจราจรกว้าง 7 เมตร พร้อม</t>
  </si>
  <si>
    <t xml:space="preserve">ไหล่ทางข้างละ 1 เมตร ยาว 1,230 เมตร </t>
  </si>
  <si>
    <t xml:space="preserve">หนา 0.05 เมตร ช่วงที่ 2 ผิวจราจรกว้าง 6 </t>
  </si>
  <si>
    <t>เมตร ยาว 296 เมตร หนา 0.05 เมตร ช่วงที่</t>
  </si>
  <si>
    <t>3 ผิวจราจรกว้าง 5 เมตร ยาว 638 เมตร</t>
  </si>
  <si>
    <t>(ต่อ)</t>
  </si>
  <si>
    <t xml:space="preserve">หนา 0.05 เมตร ช่วงที่ 4 ผิวจราจรกว้าง 4 </t>
  </si>
  <si>
    <t>เมตร ยาว 544 เมตร หนา 0.05 เมตร หรือมี</t>
  </si>
  <si>
    <t>พื้นผิวจราจรไม่น้อยกว่า 18,212 ตารางเมตร</t>
  </si>
  <si>
    <t xml:space="preserve">     5.1 กลยุทธ์ ส่งเสริมและพัฒนาคุณภาพบุคลากร  เสริมสร้างธรรมาภิบาลในการปฏิบัติงาน  ควบคุมกำกับดูแล  เพื่อผลสัมฤทธิ์ของงานบริหารและควบคุมด้านงบประมาณ</t>
  </si>
  <si>
    <t>แผนการดำเนินงาน   ประจำปีงบประมาณ พ.ศ. 2567</t>
  </si>
  <si>
    <t xml:space="preserve">          (6) แผนงานการพาณิชย์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</si>
</sst>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;[Red]#,##0"/>
    <numFmt numFmtId="188" formatCode="#,##0_ ;\-#,##0\ "/>
    <numFmt numFmtId="189" formatCode="#,##0.00;[Red]#,##0.00"/>
    <numFmt numFmtId="190" formatCode="_-* #,##0_-;\-* #,##0_-;_-* &quot;-&quot;??_-;_-@_-"/>
  </numFmts>
  <fonts count="21" x14ac:knownFonts="1">
    <font>
      <sz val="16"/>
      <color theme="1"/>
      <name val="AngsanaUPC"/>
      <family val="2"/>
      <charset val="222"/>
    </font>
    <font>
      <sz val="16"/>
      <color theme="1"/>
      <name val="AngsanaUPC"/>
      <family val="2"/>
      <charset val="222"/>
    </font>
    <font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b/>
      <sz val="16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color theme="1"/>
      <name val="TH SarabunIT๙"/>
      <family val="2"/>
    </font>
    <font>
      <b/>
      <sz val="22"/>
      <color theme="1"/>
      <name val="TH SarabunIT๙"/>
      <family val="2"/>
    </font>
    <font>
      <sz val="16"/>
      <color rgb="FFFF0000"/>
      <name val="AngsanaUPC"/>
      <family val="2"/>
      <charset val="222"/>
    </font>
    <font>
      <sz val="16"/>
      <color rgb="FFFF0000"/>
      <name val="TH SarabunIT๙"/>
      <family val="2"/>
    </font>
    <font>
      <sz val="14"/>
      <color rgb="FFFF0000"/>
      <name val="TH SarabunIT๙"/>
      <family val="2"/>
    </font>
    <font>
      <sz val="16"/>
      <name val="TH SarabunIT๙"/>
      <family val="2"/>
    </font>
    <font>
      <b/>
      <sz val="7"/>
      <name val="TH SarabunIT๙"/>
      <family val="2"/>
    </font>
    <font>
      <sz val="16"/>
      <name val="AngsanaUPC"/>
      <family val="2"/>
      <charset val="222"/>
    </font>
    <font>
      <sz val="14"/>
      <name val="AngsanaUPC"/>
      <family val="2"/>
      <charset val="222"/>
    </font>
    <font>
      <b/>
      <sz val="14"/>
      <name val="TH SarabunIT๙"/>
      <family val="2"/>
    </font>
    <font>
      <b/>
      <u/>
      <sz val="14"/>
      <name val="TH SarabunIT๙"/>
      <family val="2"/>
    </font>
    <font>
      <sz val="12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7" fillId="0" borderId="0" xfId="0" applyFont="1"/>
    <xf numFmtId="0" fontId="8" fillId="0" borderId="8" xfId="0" applyFont="1" applyBorder="1"/>
    <xf numFmtId="49" fontId="8" fillId="0" borderId="8" xfId="0" applyNumberFormat="1" applyFont="1" applyBorder="1"/>
    <xf numFmtId="0" fontId="8" fillId="0" borderId="3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9" fillId="0" borderId="0" xfId="0" applyFont="1" applyAlignment="1"/>
    <xf numFmtId="0" fontId="8" fillId="0" borderId="8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187" fontId="2" fillId="0" borderId="0" xfId="0" applyNumberFormat="1" applyFont="1"/>
    <xf numFmtId="0" fontId="11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8" xfId="0" applyFont="1" applyBorder="1"/>
    <xf numFmtId="0" fontId="12" fillId="0" borderId="8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2" fillId="0" borderId="3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2" fillId="0" borderId="4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2" fontId="13" fillId="0" borderId="8" xfId="0" applyNumberFormat="1" applyFont="1" applyBorder="1" applyAlignment="1">
      <alignment horizontal="center"/>
    </xf>
    <xf numFmtId="187" fontId="13" fillId="0" borderId="8" xfId="1" applyNumberFormat="1" applyFont="1" applyBorder="1" applyAlignment="1">
      <alignment horizontal="center"/>
    </xf>
    <xf numFmtId="49" fontId="13" fillId="0" borderId="8" xfId="0" applyNumberFormat="1" applyFont="1" applyBorder="1" applyAlignment="1"/>
    <xf numFmtId="0" fontId="13" fillId="0" borderId="8" xfId="0" applyFont="1" applyBorder="1" applyAlignment="1"/>
    <xf numFmtId="49" fontId="13" fillId="0" borderId="3" xfId="0" applyNumberFormat="1" applyFont="1" applyBorder="1" applyAlignment="1"/>
    <xf numFmtId="2" fontId="13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8" fillId="0" borderId="2" xfId="0" applyNumberFormat="1" applyFont="1" applyBorder="1"/>
    <xf numFmtId="187" fontId="8" fillId="0" borderId="2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1" fillId="0" borderId="8" xfId="0" applyFont="1" applyBorder="1"/>
    <xf numFmtId="0" fontId="11" fillId="0" borderId="3" xfId="0" applyFont="1" applyBorder="1"/>
    <xf numFmtId="190" fontId="8" fillId="0" borderId="8" xfId="1" applyNumberFormat="1" applyFont="1" applyBorder="1"/>
    <xf numFmtId="187" fontId="8" fillId="0" borderId="8" xfId="1" applyNumberFormat="1" applyFont="1" applyBorder="1" applyAlignment="1">
      <alignment horizontal="center" vertical="center"/>
    </xf>
    <xf numFmtId="0" fontId="16" fillId="0" borderId="8" xfId="0" applyFont="1" applyBorder="1"/>
    <xf numFmtId="0" fontId="16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16" fillId="0" borderId="4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6" fillId="0" borderId="1" xfId="0" applyFont="1" applyBorder="1"/>
    <xf numFmtId="187" fontId="6" fillId="0" borderId="1" xfId="0" applyNumberFormat="1" applyFont="1" applyBorder="1" applyAlignment="1">
      <alignment horizontal="center"/>
    </xf>
    <xf numFmtId="0" fontId="8" fillId="0" borderId="8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6" fillId="0" borderId="2" xfId="0" applyFont="1" applyBorder="1"/>
    <xf numFmtId="49" fontId="8" fillId="0" borderId="2" xfId="0" applyNumberFormat="1" applyFont="1" applyBorder="1" applyAlignment="1">
      <alignment horizontal="center"/>
    </xf>
    <xf numFmtId="0" fontId="17" fillId="0" borderId="8" xfId="0" applyFont="1" applyBorder="1"/>
    <xf numFmtId="0" fontId="17" fillId="0" borderId="3" xfId="0" applyFont="1" applyBorder="1"/>
    <xf numFmtId="0" fontId="3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0" xfId="0" applyFont="1"/>
    <xf numFmtId="49" fontId="8" fillId="0" borderId="3" xfId="0" applyNumberFormat="1" applyFont="1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187" fontId="6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6" fillId="0" borderId="0" xfId="0" applyFont="1"/>
    <xf numFmtId="0" fontId="14" fillId="0" borderId="2" xfId="0" applyFont="1" applyBorder="1"/>
    <xf numFmtId="0" fontId="14" fillId="0" borderId="8" xfId="0" applyFont="1" applyBorder="1"/>
    <xf numFmtId="0" fontId="16" fillId="0" borderId="7" xfId="0" applyFont="1" applyBorder="1"/>
    <xf numFmtId="0" fontId="16" fillId="0" borderId="9" xfId="0" applyFont="1" applyBorder="1"/>
    <xf numFmtId="0" fontId="14" fillId="0" borderId="1" xfId="0" applyFont="1" applyBorder="1"/>
    <xf numFmtId="0" fontId="1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8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49" fontId="8" fillId="0" borderId="2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3" fontId="14" fillId="0" borderId="2" xfId="0" applyNumberFormat="1" applyFont="1" applyBorder="1" applyAlignment="1">
      <alignment horizontal="center"/>
    </xf>
    <xf numFmtId="0" fontId="11" fillId="0" borderId="4" xfId="0" applyFont="1" applyBorder="1"/>
    <xf numFmtId="3" fontId="8" fillId="0" borderId="2" xfId="0" applyNumberFormat="1" applyFont="1" applyBorder="1" applyAlignment="1">
      <alignment horizontal="center"/>
    </xf>
    <xf numFmtId="0" fontId="7" fillId="0" borderId="0" xfId="0" applyFont="1" applyBorder="1"/>
    <xf numFmtId="0" fontId="8" fillId="0" borderId="2" xfId="0" applyFont="1" applyBorder="1" applyAlignment="1">
      <alignment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187" fontId="6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8" fillId="0" borderId="0" xfId="0" applyNumberFormat="1" applyFont="1" applyBorder="1"/>
    <xf numFmtId="0" fontId="3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8" xfId="0" applyFont="1" applyBorder="1" applyAlignment="1"/>
    <xf numFmtId="0" fontId="8" fillId="0" borderId="3" xfId="0" applyFont="1" applyBorder="1" applyAlignment="1"/>
    <xf numFmtId="0" fontId="14" fillId="0" borderId="4" xfId="0" applyFont="1" applyBorder="1"/>
    <xf numFmtId="0" fontId="13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3" xfId="0" applyFont="1" applyBorder="1" applyAlignment="1">
      <alignment horizontal="left"/>
    </xf>
    <xf numFmtId="0" fontId="6" fillId="0" borderId="8" xfId="0" applyFont="1" applyBorder="1" applyAlignment="1"/>
    <xf numFmtId="187" fontId="18" fillId="0" borderId="1" xfId="0" applyNumberFormat="1" applyFont="1" applyBorder="1" applyAlignment="1">
      <alignment horizont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/>
    <xf numFmtId="187" fontId="8" fillId="0" borderId="8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187" fontId="8" fillId="0" borderId="3" xfId="0" applyNumberFormat="1" applyFont="1" applyBorder="1" applyAlignment="1">
      <alignment horizontal="center"/>
    </xf>
    <xf numFmtId="0" fontId="8" fillId="0" borderId="2" xfId="0" applyFont="1" applyBorder="1" applyAlignment="1"/>
    <xf numFmtId="0" fontId="14" fillId="0" borderId="8" xfId="0" applyFont="1" applyBorder="1" applyAlignment="1">
      <alignment horizontal="center"/>
    </xf>
    <xf numFmtId="187" fontId="6" fillId="0" borderId="8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3" xfId="0" applyFont="1" applyBorder="1" applyAlignment="1"/>
    <xf numFmtId="49" fontId="8" fillId="0" borderId="8" xfId="0" applyNumberFormat="1" applyFont="1" applyBorder="1" applyAlignment="1"/>
    <xf numFmtId="49" fontId="8" fillId="0" borderId="3" xfId="0" applyNumberFormat="1" applyFont="1" applyBorder="1" applyAlignment="1"/>
    <xf numFmtId="2" fontId="8" fillId="0" borderId="3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188" fontId="8" fillId="0" borderId="8" xfId="1" applyNumberFormat="1" applyFont="1" applyBorder="1" applyAlignment="1">
      <alignment horizontal="center"/>
    </xf>
    <xf numFmtId="187" fontId="8" fillId="0" borderId="8" xfId="1" applyNumberFormat="1" applyFont="1" applyBorder="1" applyAlignment="1">
      <alignment horizontal="center"/>
    </xf>
    <xf numFmtId="37" fontId="8" fillId="0" borderId="8" xfId="1" applyNumberFormat="1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2" xfId="0" applyFont="1" applyBorder="1"/>
    <xf numFmtId="0" fontId="7" fillId="0" borderId="8" xfId="0" applyFont="1" applyBorder="1"/>
    <xf numFmtId="49" fontId="18" fillId="0" borderId="1" xfId="0" applyNumberFormat="1" applyFont="1" applyBorder="1" applyAlignment="1">
      <alignment horizontal="right"/>
    </xf>
    <xf numFmtId="49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87" fontId="8" fillId="0" borderId="2" xfId="1" applyNumberFormat="1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/>
    </xf>
    <xf numFmtId="37" fontId="8" fillId="0" borderId="3" xfId="1" applyNumberFormat="1" applyFont="1" applyBorder="1" applyAlignment="1">
      <alignment horizontal="center"/>
    </xf>
    <xf numFmtId="0" fontId="2" fillId="0" borderId="4" xfId="0" applyFont="1" applyBorder="1"/>
    <xf numFmtId="2" fontId="18" fillId="0" borderId="1" xfId="0" applyNumberFormat="1" applyFont="1" applyBorder="1" applyAlignment="1">
      <alignment horizontal="center"/>
    </xf>
    <xf numFmtId="189" fontId="13" fillId="0" borderId="8" xfId="1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18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87" fontId="6" fillId="0" borderId="1" xfId="0" applyNumberFormat="1" applyFont="1" applyBorder="1" applyAlignment="1">
      <alignment horizontal="center" vertical="top" wrapText="1"/>
    </xf>
    <xf numFmtId="2" fontId="14" fillId="0" borderId="1" xfId="0" applyNumberFormat="1" applyFont="1" applyBorder="1" applyAlignment="1">
      <alignment horizontal="center"/>
    </xf>
    <xf numFmtId="188" fontId="8" fillId="0" borderId="2" xfId="1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189" fontId="8" fillId="0" borderId="2" xfId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0" fillId="0" borderId="8" xfId="0" applyFont="1" applyBorder="1" applyAlignment="1"/>
    <xf numFmtId="0" fontId="8" fillId="0" borderId="0" xfId="0" applyFont="1" applyBorder="1" applyAlignment="1">
      <alignment vertical="top"/>
    </xf>
    <xf numFmtId="189" fontId="18" fillId="0" borderId="1" xfId="0" applyNumberFormat="1" applyFont="1" applyBorder="1" applyAlignment="1">
      <alignment horizontal="center"/>
    </xf>
    <xf numFmtId="0" fontId="6" fillId="0" borderId="0" xfId="0" applyFont="1" applyAlignment="1"/>
    <xf numFmtId="189" fontId="8" fillId="0" borderId="2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6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0" fontId="1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29</xdr:row>
      <xdr:rowOff>180975</xdr:rowOff>
    </xdr:from>
    <xdr:to>
      <xdr:col>17</xdr:col>
      <xdr:colOff>209550</xdr:colOff>
      <xdr:row>29</xdr:row>
      <xdr:rowOff>190500</xdr:rowOff>
    </xdr:to>
    <xdr:cxnSp macro="">
      <xdr:nvCxnSpPr>
        <xdr:cNvPr id="5" name="ลูกศรเชื่อมต่อแบบตรง 4"/>
        <xdr:cNvCxnSpPr/>
      </xdr:nvCxnSpPr>
      <xdr:spPr>
        <a:xfrm>
          <a:off x="6496050" y="3724275"/>
          <a:ext cx="34671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722</xdr:row>
      <xdr:rowOff>171451</xdr:rowOff>
    </xdr:from>
    <xdr:to>
      <xdr:col>17</xdr:col>
      <xdr:colOff>190500</xdr:colOff>
      <xdr:row>722</xdr:row>
      <xdr:rowOff>190500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324600" y="226942651"/>
          <a:ext cx="3267075" cy="1904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85725</xdr:colOff>
      <xdr:row>739</xdr:row>
      <xdr:rowOff>180975</xdr:rowOff>
    </xdr:from>
    <xdr:to>
      <xdr:col>16</xdr:col>
      <xdr:colOff>209550</xdr:colOff>
      <xdr:row>739</xdr:row>
      <xdr:rowOff>180976</xdr:rowOff>
    </xdr:to>
    <xdr:cxnSp macro="">
      <xdr:nvCxnSpPr>
        <xdr:cNvPr id="13" name="ลูกศรเชื่อมต่อแบบตรง 12"/>
        <xdr:cNvCxnSpPr/>
      </xdr:nvCxnSpPr>
      <xdr:spPr>
        <a:xfrm>
          <a:off x="8924925" y="14354175"/>
          <a:ext cx="73342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744</xdr:row>
      <xdr:rowOff>161925</xdr:rowOff>
    </xdr:from>
    <xdr:to>
      <xdr:col>7</xdr:col>
      <xdr:colOff>209550</xdr:colOff>
      <xdr:row>744</xdr:row>
      <xdr:rowOff>171450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334125" y="145141950"/>
          <a:ext cx="4191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749</xdr:row>
      <xdr:rowOff>190500</xdr:rowOff>
    </xdr:from>
    <xdr:to>
      <xdr:col>17</xdr:col>
      <xdr:colOff>266700</xdr:colOff>
      <xdr:row>749</xdr:row>
      <xdr:rowOff>190500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305550" y="234934125"/>
          <a:ext cx="3362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762</xdr:row>
      <xdr:rowOff>171450</xdr:rowOff>
    </xdr:from>
    <xdr:to>
      <xdr:col>17</xdr:col>
      <xdr:colOff>190500</xdr:colOff>
      <xdr:row>762</xdr:row>
      <xdr:rowOff>171450</xdr:rowOff>
    </xdr:to>
    <xdr:cxnSp macro="">
      <xdr:nvCxnSpPr>
        <xdr:cNvPr id="7" name="ลูกศรเชื่อมต่อแบบตรง 6"/>
        <xdr:cNvCxnSpPr/>
      </xdr:nvCxnSpPr>
      <xdr:spPr>
        <a:xfrm>
          <a:off x="7543800" y="131864100"/>
          <a:ext cx="2581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98</xdr:row>
      <xdr:rowOff>190500</xdr:rowOff>
    </xdr:from>
    <xdr:to>
      <xdr:col>9</xdr:col>
      <xdr:colOff>200025</xdr:colOff>
      <xdr:row>98</xdr:row>
      <xdr:rowOff>190500</xdr:rowOff>
    </xdr:to>
    <xdr:cxnSp macro="">
      <xdr:nvCxnSpPr>
        <xdr:cNvPr id="9" name="ลูกศรเชื่อมต่อแบบตรง 8"/>
        <xdr:cNvCxnSpPr/>
      </xdr:nvCxnSpPr>
      <xdr:spPr>
        <a:xfrm>
          <a:off x="7058025" y="10820400"/>
          <a:ext cx="4572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101</xdr:row>
      <xdr:rowOff>180975</xdr:rowOff>
    </xdr:from>
    <xdr:to>
      <xdr:col>13</xdr:col>
      <xdr:colOff>9525</xdr:colOff>
      <xdr:row>101</xdr:row>
      <xdr:rowOff>180975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8258175" y="11696700"/>
          <a:ext cx="2857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105</xdr:row>
      <xdr:rowOff>200026</xdr:rowOff>
    </xdr:from>
    <xdr:to>
      <xdr:col>16</xdr:col>
      <xdr:colOff>9525</xdr:colOff>
      <xdr:row>105</xdr:row>
      <xdr:rowOff>209550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7419975" y="24412576"/>
          <a:ext cx="170497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259</xdr:row>
      <xdr:rowOff>180975</xdr:rowOff>
    </xdr:from>
    <xdr:to>
      <xdr:col>17</xdr:col>
      <xdr:colOff>0</xdr:colOff>
      <xdr:row>259</xdr:row>
      <xdr:rowOff>180975</xdr:rowOff>
    </xdr:to>
    <xdr:cxnSp macro="">
      <xdr:nvCxnSpPr>
        <xdr:cNvPr id="47" name="ลูกศรเชื่อมต่อแบบตรง 46"/>
        <xdr:cNvCxnSpPr/>
      </xdr:nvCxnSpPr>
      <xdr:spPr>
        <a:xfrm>
          <a:off x="8829675" y="89354025"/>
          <a:ext cx="5715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265</xdr:row>
      <xdr:rowOff>190501</xdr:rowOff>
    </xdr:from>
    <xdr:to>
      <xdr:col>12</xdr:col>
      <xdr:colOff>9525</xdr:colOff>
      <xdr:row>265</xdr:row>
      <xdr:rowOff>200025</xdr:rowOff>
    </xdr:to>
    <xdr:cxnSp macro="">
      <xdr:nvCxnSpPr>
        <xdr:cNvPr id="48" name="ลูกศรเชื่อมต่อแบบตรง 47"/>
        <xdr:cNvCxnSpPr/>
      </xdr:nvCxnSpPr>
      <xdr:spPr>
        <a:xfrm>
          <a:off x="6553200" y="91135201"/>
          <a:ext cx="142875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270</xdr:row>
      <xdr:rowOff>190500</xdr:rowOff>
    </xdr:from>
    <xdr:to>
      <xdr:col>11</xdr:col>
      <xdr:colOff>9525</xdr:colOff>
      <xdr:row>270</xdr:row>
      <xdr:rowOff>190501</xdr:rowOff>
    </xdr:to>
    <xdr:cxnSp macro="">
      <xdr:nvCxnSpPr>
        <xdr:cNvPr id="49" name="ลูกศรเชื่อมต่อแบบตรง 48"/>
        <xdr:cNvCxnSpPr/>
      </xdr:nvCxnSpPr>
      <xdr:spPr>
        <a:xfrm flipV="1">
          <a:off x="6553200" y="92611575"/>
          <a:ext cx="114300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279</xdr:row>
      <xdr:rowOff>209552</xdr:rowOff>
    </xdr:from>
    <xdr:to>
      <xdr:col>12</xdr:col>
      <xdr:colOff>9525</xdr:colOff>
      <xdr:row>279</xdr:row>
      <xdr:rowOff>219075</xdr:rowOff>
    </xdr:to>
    <xdr:cxnSp macro="">
      <xdr:nvCxnSpPr>
        <xdr:cNvPr id="50" name="ลูกศรเชื่อมต่อแบบตรง 49"/>
        <xdr:cNvCxnSpPr/>
      </xdr:nvCxnSpPr>
      <xdr:spPr>
        <a:xfrm>
          <a:off x="6543675" y="96173927"/>
          <a:ext cx="1438275" cy="952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284</xdr:row>
      <xdr:rowOff>180975</xdr:rowOff>
    </xdr:from>
    <xdr:to>
      <xdr:col>17</xdr:col>
      <xdr:colOff>9525</xdr:colOff>
      <xdr:row>284</xdr:row>
      <xdr:rowOff>190500</xdr:rowOff>
    </xdr:to>
    <xdr:cxnSp macro="">
      <xdr:nvCxnSpPr>
        <xdr:cNvPr id="51" name="ลูกศรเชื่อมต่อแบบตรง 50"/>
        <xdr:cNvCxnSpPr/>
      </xdr:nvCxnSpPr>
      <xdr:spPr>
        <a:xfrm flipV="1">
          <a:off x="8839200" y="97621725"/>
          <a:ext cx="5715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294</xdr:row>
      <xdr:rowOff>180975</xdr:rowOff>
    </xdr:from>
    <xdr:to>
      <xdr:col>17</xdr:col>
      <xdr:colOff>209550</xdr:colOff>
      <xdr:row>294</xdr:row>
      <xdr:rowOff>180975</xdr:rowOff>
    </xdr:to>
    <xdr:cxnSp macro="">
      <xdr:nvCxnSpPr>
        <xdr:cNvPr id="52" name="ลูกศรเชื่อมต่อแบบตรง 51"/>
        <xdr:cNvCxnSpPr/>
      </xdr:nvCxnSpPr>
      <xdr:spPr>
        <a:xfrm>
          <a:off x="7134225" y="100574475"/>
          <a:ext cx="24765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302</xdr:row>
      <xdr:rowOff>200025</xdr:rowOff>
    </xdr:from>
    <xdr:to>
      <xdr:col>12</xdr:col>
      <xdr:colOff>0</xdr:colOff>
      <xdr:row>302</xdr:row>
      <xdr:rowOff>200025</xdr:rowOff>
    </xdr:to>
    <xdr:cxnSp macro="">
      <xdr:nvCxnSpPr>
        <xdr:cNvPr id="53" name="ลูกศรเชื่อมต่อแบบตรง 52"/>
        <xdr:cNvCxnSpPr/>
      </xdr:nvCxnSpPr>
      <xdr:spPr>
        <a:xfrm>
          <a:off x="7115175" y="102955725"/>
          <a:ext cx="8572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307</xdr:row>
      <xdr:rowOff>190501</xdr:rowOff>
    </xdr:from>
    <xdr:to>
      <xdr:col>18</xdr:col>
      <xdr:colOff>0</xdr:colOff>
      <xdr:row>307</xdr:row>
      <xdr:rowOff>200025</xdr:rowOff>
    </xdr:to>
    <xdr:cxnSp macro="">
      <xdr:nvCxnSpPr>
        <xdr:cNvPr id="54" name="ลูกศรเชื่อมต่อแบบตรง 53"/>
        <xdr:cNvCxnSpPr/>
      </xdr:nvCxnSpPr>
      <xdr:spPr>
        <a:xfrm>
          <a:off x="8543925" y="104422576"/>
          <a:ext cx="11430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311</xdr:row>
      <xdr:rowOff>190500</xdr:rowOff>
    </xdr:from>
    <xdr:to>
      <xdr:col>11</xdr:col>
      <xdr:colOff>9525</xdr:colOff>
      <xdr:row>311</xdr:row>
      <xdr:rowOff>190501</xdr:rowOff>
    </xdr:to>
    <xdr:cxnSp macro="">
      <xdr:nvCxnSpPr>
        <xdr:cNvPr id="55" name="ลูกศรเชื่อมต่อแบบตรง 54"/>
        <xdr:cNvCxnSpPr/>
      </xdr:nvCxnSpPr>
      <xdr:spPr>
        <a:xfrm flipV="1">
          <a:off x="6829425" y="105603675"/>
          <a:ext cx="86677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325</xdr:row>
      <xdr:rowOff>171451</xdr:rowOff>
    </xdr:from>
    <xdr:to>
      <xdr:col>17</xdr:col>
      <xdr:colOff>209550</xdr:colOff>
      <xdr:row>325</xdr:row>
      <xdr:rowOff>180975</xdr:rowOff>
    </xdr:to>
    <xdr:cxnSp macro="">
      <xdr:nvCxnSpPr>
        <xdr:cNvPr id="56" name="ลูกศรเชื่อมต่อแบบตรง 55"/>
        <xdr:cNvCxnSpPr/>
      </xdr:nvCxnSpPr>
      <xdr:spPr>
        <a:xfrm>
          <a:off x="6696075" y="42100501"/>
          <a:ext cx="344805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329</xdr:row>
      <xdr:rowOff>171451</xdr:rowOff>
    </xdr:from>
    <xdr:to>
      <xdr:col>17</xdr:col>
      <xdr:colOff>209550</xdr:colOff>
      <xdr:row>329</xdr:row>
      <xdr:rowOff>180975</xdr:rowOff>
    </xdr:to>
    <xdr:cxnSp macro="">
      <xdr:nvCxnSpPr>
        <xdr:cNvPr id="57" name="ลูกศรเชื่อมต่อแบบตรง 56"/>
        <xdr:cNvCxnSpPr/>
      </xdr:nvCxnSpPr>
      <xdr:spPr>
        <a:xfrm>
          <a:off x="6696075" y="43576876"/>
          <a:ext cx="344805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334</xdr:row>
      <xdr:rowOff>171451</xdr:rowOff>
    </xdr:from>
    <xdr:to>
      <xdr:col>17</xdr:col>
      <xdr:colOff>209550</xdr:colOff>
      <xdr:row>334</xdr:row>
      <xdr:rowOff>180975</xdr:rowOff>
    </xdr:to>
    <xdr:cxnSp macro="">
      <xdr:nvCxnSpPr>
        <xdr:cNvPr id="58" name="ลูกศรเชื่อมต่อแบบตรง 57"/>
        <xdr:cNvCxnSpPr/>
      </xdr:nvCxnSpPr>
      <xdr:spPr>
        <a:xfrm>
          <a:off x="6696075" y="44757976"/>
          <a:ext cx="344805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339</xdr:row>
      <xdr:rowOff>171451</xdr:rowOff>
    </xdr:from>
    <xdr:to>
      <xdr:col>17</xdr:col>
      <xdr:colOff>209550</xdr:colOff>
      <xdr:row>339</xdr:row>
      <xdr:rowOff>180975</xdr:rowOff>
    </xdr:to>
    <xdr:cxnSp macro="">
      <xdr:nvCxnSpPr>
        <xdr:cNvPr id="60" name="ลูกศรเชื่อมต่อแบบตรง 59"/>
        <xdr:cNvCxnSpPr/>
      </xdr:nvCxnSpPr>
      <xdr:spPr>
        <a:xfrm>
          <a:off x="6696075" y="45939076"/>
          <a:ext cx="344805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348</xdr:row>
      <xdr:rowOff>171451</xdr:rowOff>
    </xdr:from>
    <xdr:to>
      <xdr:col>17</xdr:col>
      <xdr:colOff>209550</xdr:colOff>
      <xdr:row>348</xdr:row>
      <xdr:rowOff>180975</xdr:rowOff>
    </xdr:to>
    <xdr:cxnSp macro="">
      <xdr:nvCxnSpPr>
        <xdr:cNvPr id="62" name="ลูกศรเชื่อมต่อแบบตรง 61"/>
        <xdr:cNvCxnSpPr/>
      </xdr:nvCxnSpPr>
      <xdr:spPr>
        <a:xfrm>
          <a:off x="6696075" y="47415451"/>
          <a:ext cx="344805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353</xdr:row>
      <xdr:rowOff>171451</xdr:rowOff>
    </xdr:from>
    <xdr:to>
      <xdr:col>17</xdr:col>
      <xdr:colOff>209550</xdr:colOff>
      <xdr:row>353</xdr:row>
      <xdr:rowOff>180975</xdr:rowOff>
    </xdr:to>
    <xdr:cxnSp macro="">
      <xdr:nvCxnSpPr>
        <xdr:cNvPr id="63" name="ลูกศรเชื่อมต่อแบบตรง 62"/>
        <xdr:cNvCxnSpPr/>
      </xdr:nvCxnSpPr>
      <xdr:spPr>
        <a:xfrm>
          <a:off x="6696075" y="48596551"/>
          <a:ext cx="344805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190</xdr:row>
      <xdr:rowOff>171450</xdr:rowOff>
    </xdr:from>
    <xdr:to>
      <xdr:col>17</xdr:col>
      <xdr:colOff>190500</xdr:colOff>
      <xdr:row>190</xdr:row>
      <xdr:rowOff>190500</xdr:rowOff>
    </xdr:to>
    <xdr:cxnSp macro="">
      <xdr:nvCxnSpPr>
        <xdr:cNvPr id="35" name="ลูกศรเชื่อมต่อแบบตรง 34"/>
        <xdr:cNvCxnSpPr/>
      </xdr:nvCxnSpPr>
      <xdr:spPr>
        <a:xfrm>
          <a:off x="7620000" y="15525750"/>
          <a:ext cx="2505075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558</xdr:row>
      <xdr:rowOff>190501</xdr:rowOff>
    </xdr:from>
    <xdr:to>
      <xdr:col>17</xdr:col>
      <xdr:colOff>266700</xdr:colOff>
      <xdr:row>558</xdr:row>
      <xdr:rowOff>200025</xdr:rowOff>
    </xdr:to>
    <xdr:cxnSp macro="">
      <xdr:nvCxnSpPr>
        <xdr:cNvPr id="37" name="ลูกศรเชื่อมต่อแบบตรง 36"/>
        <xdr:cNvCxnSpPr/>
      </xdr:nvCxnSpPr>
      <xdr:spPr>
        <a:xfrm>
          <a:off x="6315075" y="178536601"/>
          <a:ext cx="33528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194</xdr:row>
      <xdr:rowOff>190500</xdr:rowOff>
    </xdr:from>
    <xdr:to>
      <xdr:col>17</xdr:col>
      <xdr:colOff>190500</xdr:colOff>
      <xdr:row>194</xdr:row>
      <xdr:rowOff>190500</xdr:rowOff>
    </xdr:to>
    <xdr:cxnSp macro="">
      <xdr:nvCxnSpPr>
        <xdr:cNvPr id="45" name="ลูกศรเชื่อมต่อแบบตรง 44"/>
        <xdr:cNvCxnSpPr/>
      </xdr:nvCxnSpPr>
      <xdr:spPr>
        <a:xfrm>
          <a:off x="6705600" y="16725900"/>
          <a:ext cx="34194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199</xdr:row>
      <xdr:rowOff>180975</xdr:rowOff>
    </xdr:from>
    <xdr:to>
      <xdr:col>17</xdr:col>
      <xdr:colOff>190500</xdr:colOff>
      <xdr:row>199</xdr:row>
      <xdr:rowOff>190500</xdr:rowOff>
    </xdr:to>
    <xdr:cxnSp macro="">
      <xdr:nvCxnSpPr>
        <xdr:cNvPr id="59" name="ลูกศรเชื่อมต่อแบบตรง 58"/>
        <xdr:cNvCxnSpPr/>
      </xdr:nvCxnSpPr>
      <xdr:spPr>
        <a:xfrm>
          <a:off x="6696075" y="18192750"/>
          <a:ext cx="34290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219</xdr:row>
      <xdr:rowOff>190500</xdr:rowOff>
    </xdr:from>
    <xdr:to>
      <xdr:col>17</xdr:col>
      <xdr:colOff>190500</xdr:colOff>
      <xdr:row>219</xdr:row>
      <xdr:rowOff>190500</xdr:rowOff>
    </xdr:to>
    <xdr:cxnSp macro="">
      <xdr:nvCxnSpPr>
        <xdr:cNvPr id="70" name="ลูกศรเชื่อมต่อแบบตรง 69"/>
        <xdr:cNvCxnSpPr/>
      </xdr:nvCxnSpPr>
      <xdr:spPr>
        <a:xfrm>
          <a:off x="6724650" y="27355800"/>
          <a:ext cx="3400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223</xdr:row>
      <xdr:rowOff>190500</xdr:rowOff>
    </xdr:from>
    <xdr:to>
      <xdr:col>17</xdr:col>
      <xdr:colOff>190500</xdr:colOff>
      <xdr:row>223</xdr:row>
      <xdr:rowOff>190500</xdr:rowOff>
    </xdr:to>
    <xdr:cxnSp macro="">
      <xdr:nvCxnSpPr>
        <xdr:cNvPr id="72" name="ลูกศรเชื่อมต่อแบบตรง 71"/>
        <xdr:cNvCxnSpPr/>
      </xdr:nvCxnSpPr>
      <xdr:spPr>
        <a:xfrm>
          <a:off x="6724650" y="27355800"/>
          <a:ext cx="3400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233</xdr:row>
      <xdr:rowOff>190500</xdr:rowOff>
    </xdr:from>
    <xdr:to>
      <xdr:col>17</xdr:col>
      <xdr:colOff>190500</xdr:colOff>
      <xdr:row>233</xdr:row>
      <xdr:rowOff>190500</xdr:rowOff>
    </xdr:to>
    <xdr:cxnSp macro="">
      <xdr:nvCxnSpPr>
        <xdr:cNvPr id="75" name="ลูกศรเชื่อมต่อแบบตรง 74"/>
        <xdr:cNvCxnSpPr/>
      </xdr:nvCxnSpPr>
      <xdr:spPr>
        <a:xfrm>
          <a:off x="6724650" y="28536900"/>
          <a:ext cx="3400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239</xdr:row>
      <xdr:rowOff>190500</xdr:rowOff>
    </xdr:from>
    <xdr:to>
      <xdr:col>17</xdr:col>
      <xdr:colOff>190500</xdr:colOff>
      <xdr:row>239</xdr:row>
      <xdr:rowOff>190500</xdr:rowOff>
    </xdr:to>
    <xdr:cxnSp macro="">
      <xdr:nvCxnSpPr>
        <xdr:cNvPr id="76" name="ลูกศรเชื่อมต่อแบบตรง 75"/>
        <xdr:cNvCxnSpPr/>
      </xdr:nvCxnSpPr>
      <xdr:spPr>
        <a:xfrm>
          <a:off x="6724650" y="30013275"/>
          <a:ext cx="3400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374</xdr:row>
      <xdr:rowOff>190500</xdr:rowOff>
    </xdr:from>
    <xdr:to>
      <xdr:col>15</xdr:col>
      <xdr:colOff>209550</xdr:colOff>
      <xdr:row>374</xdr:row>
      <xdr:rowOff>209550</xdr:rowOff>
    </xdr:to>
    <xdr:cxnSp macro="">
      <xdr:nvCxnSpPr>
        <xdr:cNvPr id="77" name="ลูกศรเชื่อมต่อแบบตรง 76"/>
        <xdr:cNvCxnSpPr/>
      </xdr:nvCxnSpPr>
      <xdr:spPr>
        <a:xfrm>
          <a:off x="7296150" y="74895075"/>
          <a:ext cx="2238375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381</xdr:row>
      <xdr:rowOff>200026</xdr:rowOff>
    </xdr:from>
    <xdr:to>
      <xdr:col>13</xdr:col>
      <xdr:colOff>0</xdr:colOff>
      <xdr:row>381</xdr:row>
      <xdr:rowOff>209550</xdr:rowOff>
    </xdr:to>
    <xdr:cxnSp macro="">
      <xdr:nvCxnSpPr>
        <xdr:cNvPr id="61" name="ลูกศรเชื่อมต่อแบบตรง 60"/>
        <xdr:cNvCxnSpPr/>
      </xdr:nvCxnSpPr>
      <xdr:spPr>
        <a:xfrm>
          <a:off x="8439150" y="77266801"/>
          <a:ext cx="27622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394</xdr:row>
      <xdr:rowOff>152400</xdr:rowOff>
    </xdr:from>
    <xdr:to>
      <xdr:col>6</xdr:col>
      <xdr:colOff>285750</xdr:colOff>
      <xdr:row>394</xdr:row>
      <xdr:rowOff>161924</xdr:rowOff>
    </xdr:to>
    <xdr:cxnSp macro="">
      <xdr:nvCxnSpPr>
        <xdr:cNvPr id="86" name="ลูกศรเชื่อมต่อแบบตรง 85"/>
        <xdr:cNvCxnSpPr/>
      </xdr:nvCxnSpPr>
      <xdr:spPr>
        <a:xfrm>
          <a:off x="6610350" y="112061625"/>
          <a:ext cx="27622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405</xdr:row>
      <xdr:rowOff>171450</xdr:rowOff>
    </xdr:from>
    <xdr:to>
      <xdr:col>6</xdr:col>
      <xdr:colOff>295275</xdr:colOff>
      <xdr:row>405</xdr:row>
      <xdr:rowOff>180974</xdr:rowOff>
    </xdr:to>
    <xdr:cxnSp macro="">
      <xdr:nvCxnSpPr>
        <xdr:cNvPr id="87" name="ลูกศรเชื่อมต่อแบบตรง 86"/>
        <xdr:cNvCxnSpPr/>
      </xdr:nvCxnSpPr>
      <xdr:spPr>
        <a:xfrm>
          <a:off x="6600825" y="80190975"/>
          <a:ext cx="27622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417</xdr:row>
      <xdr:rowOff>171450</xdr:rowOff>
    </xdr:from>
    <xdr:to>
      <xdr:col>9</xdr:col>
      <xdr:colOff>0</xdr:colOff>
      <xdr:row>417</xdr:row>
      <xdr:rowOff>180974</xdr:rowOff>
    </xdr:to>
    <xdr:cxnSp macro="">
      <xdr:nvCxnSpPr>
        <xdr:cNvPr id="88" name="ลูกศรเชื่อมต่อแบบตรง 87"/>
        <xdr:cNvCxnSpPr/>
      </xdr:nvCxnSpPr>
      <xdr:spPr>
        <a:xfrm>
          <a:off x="7219950" y="81076800"/>
          <a:ext cx="27622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440</xdr:row>
      <xdr:rowOff>171450</xdr:rowOff>
    </xdr:from>
    <xdr:to>
      <xdr:col>9</xdr:col>
      <xdr:colOff>295275</xdr:colOff>
      <xdr:row>440</xdr:row>
      <xdr:rowOff>180974</xdr:rowOff>
    </xdr:to>
    <xdr:cxnSp macro="">
      <xdr:nvCxnSpPr>
        <xdr:cNvPr id="90" name="ลูกศรเชื่อมต่อแบบตรง 89"/>
        <xdr:cNvCxnSpPr/>
      </xdr:nvCxnSpPr>
      <xdr:spPr>
        <a:xfrm>
          <a:off x="7515225" y="84029550"/>
          <a:ext cx="27622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</xdr:colOff>
      <xdr:row>447</xdr:row>
      <xdr:rowOff>180975</xdr:rowOff>
    </xdr:from>
    <xdr:to>
      <xdr:col>11</xdr:col>
      <xdr:colOff>257175</xdr:colOff>
      <xdr:row>447</xdr:row>
      <xdr:rowOff>180975</xdr:rowOff>
    </xdr:to>
    <xdr:cxnSp macro="">
      <xdr:nvCxnSpPr>
        <xdr:cNvPr id="91" name="ลูกศรเชื่อมต่อแบบตรง 90"/>
        <xdr:cNvCxnSpPr/>
      </xdr:nvCxnSpPr>
      <xdr:spPr>
        <a:xfrm>
          <a:off x="7277100" y="120357900"/>
          <a:ext cx="11049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470</xdr:row>
      <xdr:rowOff>171450</xdr:rowOff>
    </xdr:from>
    <xdr:to>
      <xdr:col>12</xdr:col>
      <xdr:colOff>276225</xdr:colOff>
      <xdr:row>470</xdr:row>
      <xdr:rowOff>171450</xdr:rowOff>
    </xdr:to>
    <xdr:cxnSp macro="">
      <xdr:nvCxnSpPr>
        <xdr:cNvPr id="94" name="ลูกศรเชื่อมต่อแบบตรง 93"/>
        <xdr:cNvCxnSpPr/>
      </xdr:nvCxnSpPr>
      <xdr:spPr>
        <a:xfrm>
          <a:off x="7962900" y="145742025"/>
          <a:ext cx="2857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486</xdr:row>
      <xdr:rowOff>171450</xdr:rowOff>
    </xdr:from>
    <xdr:to>
      <xdr:col>13</xdr:col>
      <xdr:colOff>19050</xdr:colOff>
      <xdr:row>486</xdr:row>
      <xdr:rowOff>171450</xdr:rowOff>
    </xdr:to>
    <xdr:cxnSp macro="">
      <xdr:nvCxnSpPr>
        <xdr:cNvPr id="98" name="ลูกศรเชื่อมต่อแบบตรง 97"/>
        <xdr:cNvCxnSpPr/>
      </xdr:nvCxnSpPr>
      <xdr:spPr>
        <a:xfrm>
          <a:off x="8439150" y="87868125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493</xdr:row>
      <xdr:rowOff>161925</xdr:rowOff>
    </xdr:from>
    <xdr:to>
      <xdr:col>12</xdr:col>
      <xdr:colOff>266700</xdr:colOff>
      <xdr:row>493</xdr:row>
      <xdr:rowOff>161925</xdr:rowOff>
    </xdr:to>
    <xdr:cxnSp macro="">
      <xdr:nvCxnSpPr>
        <xdr:cNvPr id="99" name="ลูกศรเชื่อมต่อแบบตรง 98"/>
        <xdr:cNvCxnSpPr/>
      </xdr:nvCxnSpPr>
      <xdr:spPr>
        <a:xfrm>
          <a:off x="7962900" y="152523825"/>
          <a:ext cx="2762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500</xdr:row>
      <xdr:rowOff>152400</xdr:rowOff>
    </xdr:from>
    <xdr:to>
      <xdr:col>14</xdr:col>
      <xdr:colOff>0</xdr:colOff>
      <xdr:row>500</xdr:row>
      <xdr:rowOff>152400</xdr:rowOff>
    </xdr:to>
    <xdr:cxnSp macro="">
      <xdr:nvCxnSpPr>
        <xdr:cNvPr id="100" name="ลูกศรเชื่อมต่อแบบตรง 99"/>
        <xdr:cNvCxnSpPr/>
      </xdr:nvCxnSpPr>
      <xdr:spPr>
        <a:xfrm>
          <a:off x="8267700" y="154581225"/>
          <a:ext cx="2762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509</xdr:row>
      <xdr:rowOff>171450</xdr:rowOff>
    </xdr:from>
    <xdr:to>
      <xdr:col>15</xdr:col>
      <xdr:colOff>9525</xdr:colOff>
      <xdr:row>509</xdr:row>
      <xdr:rowOff>171450</xdr:rowOff>
    </xdr:to>
    <xdr:cxnSp macro="">
      <xdr:nvCxnSpPr>
        <xdr:cNvPr id="101" name="ลูกศรเชื่อมต่อแบบตรง 100"/>
        <xdr:cNvCxnSpPr/>
      </xdr:nvCxnSpPr>
      <xdr:spPr>
        <a:xfrm>
          <a:off x="8553450" y="157257750"/>
          <a:ext cx="2857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518</xdr:row>
      <xdr:rowOff>152400</xdr:rowOff>
    </xdr:from>
    <xdr:to>
      <xdr:col>16</xdr:col>
      <xdr:colOff>0</xdr:colOff>
      <xdr:row>518</xdr:row>
      <xdr:rowOff>152400</xdr:rowOff>
    </xdr:to>
    <xdr:cxnSp macro="">
      <xdr:nvCxnSpPr>
        <xdr:cNvPr id="102" name="ลูกศรเชื่อมต่อแบบตรง 101"/>
        <xdr:cNvCxnSpPr/>
      </xdr:nvCxnSpPr>
      <xdr:spPr>
        <a:xfrm>
          <a:off x="8839200" y="159896175"/>
          <a:ext cx="2762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532</xdr:row>
      <xdr:rowOff>161925</xdr:rowOff>
    </xdr:from>
    <xdr:to>
      <xdr:col>17</xdr:col>
      <xdr:colOff>9525</xdr:colOff>
      <xdr:row>532</xdr:row>
      <xdr:rowOff>161925</xdr:rowOff>
    </xdr:to>
    <xdr:cxnSp macro="">
      <xdr:nvCxnSpPr>
        <xdr:cNvPr id="103" name="ลูกศรเชื่อมต่อแบบตรง 102"/>
        <xdr:cNvCxnSpPr/>
      </xdr:nvCxnSpPr>
      <xdr:spPr>
        <a:xfrm>
          <a:off x="9124950" y="164039550"/>
          <a:ext cx="2857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36</xdr:row>
      <xdr:rowOff>180975</xdr:rowOff>
    </xdr:from>
    <xdr:to>
      <xdr:col>17</xdr:col>
      <xdr:colOff>209550</xdr:colOff>
      <xdr:row>36</xdr:row>
      <xdr:rowOff>190500</xdr:rowOff>
    </xdr:to>
    <xdr:cxnSp macro="">
      <xdr:nvCxnSpPr>
        <xdr:cNvPr id="105" name="ลูกศรเชื่อมต่อแบบตรง 104"/>
        <xdr:cNvCxnSpPr/>
      </xdr:nvCxnSpPr>
      <xdr:spPr>
        <a:xfrm>
          <a:off x="6677025" y="3724275"/>
          <a:ext cx="34671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49</xdr:row>
      <xdr:rowOff>180975</xdr:rowOff>
    </xdr:from>
    <xdr:to>
      <xdr:col>17</xdr:col>
      <xdr:colOff>209550</xdr:colOff>
      <xdr:row>49</xdr:row>
      <xdr:rowOff>190500</xdr:rowOff>
    </xdr:to>
    <xdr:cxnSp macro="">
      <xdr:nvCxnSpPr>
        <xdr:cNvPr id="106" name="ลูกศรเชื่อมต่อแบบตรง 105"/>
        <xdr:cNvCxnSpPr/>
      </xdr:nvCxnSpPr>
      <xdr:spPr>
        <a:xfrm>
          <a:off x="6677025" y="3724275"/>
          <a:ext cx="34671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61</xdr:row>
      <xdr:rowOff>180975</xdr:rowOff>
    </xdr:from>
    <xdr:to>
      <xdr:col>17</xdr:col>
      <xdr:colOff>209550</xdr:colOff>
      <xdr:row>61</xdr:row>
      <xdr:rowOff>190500</xdr:rowOff>
    </xdr:to>
    <xdr:cxnSp macro="">
      <xdr:nvCxnSpPr>
        <xdr:cNvPr id="107" name="ลูกศรเชื่อมต่อแบบตรง 106"/>
        <xdr:cNvCxnSpPr/>
      </xdr:nvCxnSpPr>
      <xdr:spPr>
        <a:xfrm>
          <a:off x="6677025" y="6972300"/>
          <a:ext cx="34671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653</xdr:row>
      <xdr:rowOff>171450</xdr:rowOff>
    </xdr:from>
    <xdr:to>
      <xdr:col>17</xdr:col>
      <xdr:colOff>190500</xdr:colOff>
      <xdr:row>653</xdr:row>
      <xdr:rowOff>171450</xdr:rowOff>
    </xdr:to>
    <xdr:cxnSp macro="">
      <xdr:nvCxnSpPr>
        <xdr:cNvPr id="71" name="ลูกศรเชื่อมต่อแบบตรง 70"/>
        <xdr:cNvCxnSpPr/>
      </xdr:nvCxnSpPr>
      <xdr:spPr>
        <a:xfrm>
          <a:off x="6715125" y="131864100"/>
          <a:ext cx="34099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670</xdr:row>
      <xdr:rowOff>171450</xdr:rowOff>
    </xdr:from>
    <xdr:to>
      <xdr:col>17</xdr:col>
      <xdr:colOff>190500</xdr:colOff>
      <xdr:row>670</xdr:row>
      <xdr:rowOff>171450</xdr:rowOff>
    </xdr:to>
    <xdr:cxnSp macro="">
      <xdr:nvCxnSpPr>
        <xdr:cNvPr id="78" name="ลูกศรเชื่อมต่อแบบตรง 77"/>
        <xdr:cNvCxnSpPr/>
      </xdr:nvCxnSpPr>
      <xdr:spPr>
        <a:xfrm>
          <a:off x="6715125" y="134226300"/>
          <a:ext cx="34099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679</xdr:row>
      <xdr:rowOff>171450</xdr:rowOff>
    </xdr:from>
    <xdr:to>
      <xdr:col>17</xdr:col>
      <xdr:colOff>190500</xdr:colOff>
      <xdr:row>679</xdr:row>
      <xdr:rowOff>171450</xdr:rowOff>
    </xdr:to>
    <xdr:cxnSp macro="">
      <xdr:nvCxnSpPr>
        <xdr:cNvPr id="79" name="ลูกศรเชื่อมต่อแบบตรง 78"/>
        <xdr:cNvCxnSpPr/>
      </xdr:nvCxnSpPr>
      <xdr:spPr>
        <a:xfrm>
          <a:off x="6715125" y="137179050"/>
          <a:ext cx="34099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693</xdr:row>
      <xdr:rowOff>171450</xdr:rowOff>
    </xdr:from>
    <xdr:to>
      <xdr:col>17</xdr:col>
      <xdr:colOff>190500</xdr:colOff>
      <xdr:row>693</xdr:row>
      <xdr:rowOff>171450</xdr:rowOff>
    </xdr:to>
    <xdr:cxnSp macro="">
      <xdr:nvCxnSpPr>
        <xdr:cNvPr id="80" name="ลูกศรเชื่อมต่อแบบตรง 79"/>
        <xdr:cNvCxnSpPr/>
      </xdr:nvCxnSpPr>
      <xdr:spPr>
        <a:xfrm>
          <a:off x="6715125" y="138950700"/>
          <a:ext cx="34099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604</xdr:row>
      <xdr:rowOff>180975</xdr:rowOff>
    </xdr:from>
    <xdr:to>
      <xdr:col>17</xdr:col>
      <xdr:colOff>190500</xdr:colOff>
      <xdr:row>604</xdr:row>
      <xdr:rowOff>180975</xdr:rowOff>
    </xdr:to>
    <xdr:cxnSp macro="">
      <xdr:nvCxnSpPr>
        <xdr:cNvPr id="92" name="ลูกศรเชื่อมต่อแบบตรง 91"/>
        <xdr:cNvCxnSpPr/>
      </xdr:nvCxnSpPr>
      <xdr:spPr>
        <a:xfrm>
          <a:off x="7324725" y="112976025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607</xdr:row>
      <xdr:rowOff>180975</xdr:rowOff>
    </xdr:from>
    <xdr:to>
      <xdr:col>17</xdr:col>
      <xdr:colOff>190500</xdr:colOff>
      <xdr:row>607</xdr:row>
      <xdr:rowOff>180975</xdr:rowOff>
    </xdr:to>
    <xdr:cxnSp macro="">
      <xdr:nvCxnSpPr>
        <xdr:cNvPr id="95" name="ลูกศรเชื่อมต่อแบบตรง 94"/>
        <xdr:cNvCxnSpPr/>
      </xdr:nvCxnSpPr>
      <xdr:spPr>
        <a:xfrm>
          <a:off x="7324725" y="112976025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698</xdr:row>
      <xdr:rowOff>190500</xdr:rowOff>
    </xdr:from>
    <xdr:to>
      <xdr:col>13</xdr:col>
      <xdr:colOff>9525</xdr:colOff>
      <xdr:row>698</xdr:row>
      <xdr:rowOff>200025</xdr:rowOff>
    </xdr:to>
    <xdr:cxnSp macro="">
      <xdr:nvCxnSpPr>
        <xdr:cNvPr id="84" name="ลูกศรเชื่อมต่อแบบตรง 83"/>
        <xdr:cNvCxnSpPr/>
      </xdr:nvCxnSpPr>
      <xdr:spPr>
        <a:xfrm flipV="1">
          <a:off x="6886575" y="179127150"/>
          <a:ext cx="13811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785</xdr:row>
      <xdr:rowOff>180975</xdr:rowOff>
    </xdr:from>
    <xdr:to>
      <xdr:col>17</xdr:col>
      <xdr:colOff>209550</xdr:colOff>
      <xdr:row>785</xdr:row>
      <xdr:rowOff>190500</xdr:rowOff>
    </xdr:to>
    <xdr:cxnSp macro="">
      <xdr:nvCxnSpPr>
        <xdr:cNvPr id="93" name="ลูกศรเชื่อมต่อแบบตรง 92"/>
        <xdr:cNvCxnSpPr/>
      </xdr:nvCxnSpPr>
      <xdr:spPr>
        <a:xfrm flipV="1">
          <a:off x="6315075" y="245554500"/>
          <a:ext cx="32956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766</xdr:row>
      <xdr:rowOff>180975</xdr:rowOff>
    </xdr:from>
    <xdr:to>
      <xdr:col>17</xdr:col>
      <xdr:colOff>219075</xdr:colOff>
      <xdr:row>766</xdr:row>
      <xdr:rowOff>180975</xdr:rowOff>
    </xdr:to>
    <xdr:cxnSp macro="">
      <xdr:nvCxnSpPr>
        <xdr:cNvPr id="97" name="ลูกศรเชื่อมต่อแบบตรง 96"/>
        <xdr:cNvCxnSpPr/>
      </xdr:nvCxnSpPr>
      <xdr:spPr>
        <a:xfrm>
          <a:off x="7181850" y="151952325"/>
          <a:ext cx="24288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771</xdr:row>
      <xdr:rowOff>142875</xdr:rowOff>
    </xdr:from>
    <xdr:to>
      <xdr:col>17</xdr:col>
      <xdr:colOff>209550</xdr:colOff>
      <xdr:row>771</xdr:row>
      <xdr:rowOff>152400</xdr:rowOff>
    </xdr:to>
    <xdr:cxnSp macro="">
      <xdr:nvCxnSpPr>
        <xdr:cNvPr id="109" name="ลูกศรเชื่อมต่อแบบตรง 108"/>
        <xdr:cNvCxnSpPr/>
      </xdr:nvCxnSpPr>
      <xdr:spPr>
        <a:xfrm>
          <a:off x="6905625" y="8067675"/>
          <a:ext cx="30480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814</xdr:row>
      <xdr:rowOff>180975</xdr:rowOff>
    </xdr:from>
    <xdr:to>
      <xdr:col>17</xdr:col>
      <xdr:colOff>219075</xdr:colOff>
      <xdr:row>814</xdr:row>
      <xdr:rowOff>190500</xdr:rowOff>
    </xdr:to>
    <xdr:cxnSp macro="">
      <xdr:nvCxnSpPr>
        <xdr:cNvPr id="110" name="ลูกศรเชื่อมต่อแบบตรง 109"/>
        <xdr:cNvCxnSpPr/>
      </xdr:nvCxnSpPr>
      <xdr:spPr>
        <a:xfrm flipV="1">
          <a:off x="6296025" y="254117475"/>
          <a:ext cx="33242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289</xdr:row>
      <xdr:rowOff>171450</xdr:rowOff>
    </xdr:from>
    <xdr:to>
      <xdr:col>17</xdr:col>
      <xdr:colOff>200025</xdr:colOff>
      <xdr:row>289</xdr:row>
      <xdr:rowOff>180974</xdr:rowOff>
    </xdr:to>
    <xdr:cxnSp macro="">
      <xdr:nvCxnSpPr>
        <xdr:cNvPr id="112" name="ลูกศรเชื่อมต่อแบบตรง 111"/>
        <xdr:cNvCxnSpPr/>
      </xdr:nvCxnSpPr>
      <xdr:spPr>
        <a:xfrm>
          <a:off x="6381750" y="71923275"/>
          <a:ext cx="32004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317</xdr:row>
      <xdr:rowOff>152400</xdr:rowOff>
    </xdr:from>
    <xdr:to>
      <xdr:col>17</xdr:col>
      <xdr:colOff>190500</xdr:colOff>
      <xdr:row>317</xdr:row>
      <xdr:rowOff>161924</xdr:rowOff>
    </xdr:to>
    <xdr:cxnSp macro="">
      <xdr:nvCxnSpPr>
        <xdr:cNvPr id="113" name="ลูกศรเชื่อมต่อแบบตรง 112"/>
        <xdr:cNvCxnSpPr/>
      </xdr:nvCxnSpPr>
      <xdr:spPr>
        <a:xfrm>
          <a:off x="6391275" y="80171925"/>
          <a:ext cx="32004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357</xdr:row>
      <xdr:rowOff>200025</xdr:rowOff>
    </xdr:from>
    <xdr:to>
      <xdr:col>17</xdr:col>
      <xdr:colOff>190500</xdr:colOff>
      <xdr:row>357</xdr:row>
      <xdr:rowOff>209549</xdr:rowOff>
    </xdr:to>
    <xdr:cxnSp macro="">
      <xdr:nvCxnSpPr>
        <xdr:cNvPr id="114" name="ลูกศรเชื่อมต่อแบบตรง 113"/>
        <xdr:cNvCxnSpPr/>
      </xdr:nvCxnSpPr>
      <xdr:spPr>
        <a:xfrm>
          <a:off x="6391275" y="92030550"/>
          <a:ext cx="32004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581</xdr:row>
      <xdr:rowOff>200025</xdr:rowOff>
    </xdr:from>
    <xdr:to>
      <xdr:col>18</xdr:col>
      <xdr:colOff>0</xdr:colOff>
      <xdr:row>581</xdr:row>
      <xdr:rowOff>200025</xdr:rowOff>
    </xdr:to>
    <xdr:cxnSp macro="">
      <xdr:nvCxnSpPr>
        <xdr:cNvPr id="108" name="ลูกศรเชื่อมต่อแบบตรง 107"/>
        <xdr:cNvCxnSpPr/>
      </xdr:nvCxnSpPr>
      <xdr:spPr>
        <a:xfrm>
          <a:off x="6315075" y="185337450"/>
          <a:ext cx="3371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837</xdr:row>
      <xdr:rowOff>180975</xdr:rowOff>
    </xdr:from>
    <xdr:to>
      <xdr:col>17</xdr:col>
      <xdr:colOff>219075</xdr:colOff>
      <xdr:row>837</xdr:row>
      <xdr:rowOff>180975</xdr:rowOff>
    </xdr:to>
    <xdr:cxnSp macro="">
      <xdr:nvCxnSpPr>
        <xdr:cNvPr id="116" name="ลูกศรเชื่อมต่อแบบตรง 115"/>
        <xdr:cNvCxnSpPr/>
      </xdr:nvCxnSpPr>
      <xdr:spPr>
        <a:xfrm>
          <a:off x="6315075" y="260908800"/>
          <a:ext cx="33051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424</xdr:row>
      <xdr:rowOff>171450</xdr:rowOff>
    </xdr:from>
    <xdr:to>
      <xdr:col>9</xdr:col>
      <xdr:colOff>0</xdr:colOff>
      <xdr:row>424</xdr:row>
      <xdr:rowOff>180974</xdr:rowOff>
    </xdr:to>
    <xdr:cxnSp macro="">
      <xdr:nvCxnSpPr>
        <xdr:cNvPr id="83" name="ลูกศรเชื่อมต่อแบบตรง 82"/>
        <xdr:cNvCxnSpPr/>
      </xdr:nvCxnSpPr>
      <xdr:spPr>
        <a:xfrm>
          <a:off x="6858000" y="132454650"/>
          <a:ext cx="25717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463</xdr:row>
      <xdr:rowOff>180975</xdr:rowOff>
    </xdr:from>
    <xdr:to>
      <xdr:col>11</xdr:col>
      <xdr:colOff>295275</xdr:colOff>
      <xdr:row>463</xdr:row>
      <xdr:rowOff>180975</xdr:rowOff>
    </xdr:to>
    <xdr:cxnSp macro="">
      <xdr:nvCxnSpPr>
        <xdr:cNvPr id="85" name="ลูกศรเชื่อมต่อแบบตรง 84"/>
        <xdr:cNvCxnSpPr/>
      </xdr:nvCxnSpPr>
      <xdr:spPr>
        <a:xfrm>
          <a:off x="7686675" y="145751550"/>
          <a:ext cx="2857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860</xdr:row>
      <xdr:rowOff>180975</xdr:rowOff>
    </xdr:from>
    <xdr:to>
      <xdr:col>17</xdr:col>
      <xdr:colOff>219075</xdr:colOff>
      <xdr:row>860</xdr:row>
      <xdr:rowOff>190500</xdr:rowOff>
    </xdr:to>
    <xdr:cxnSp macro="">
      <xdr:nvCxnSpPr>
        <xdr:cNvPr id="117" name="ลูกศรเชื่อมต่อแบบตรง 116"/>
        <xdr:cNvCxnSpPr/>
      </xdr:nvCxnSpPr>
      <xdr:spPr>
        <a:xfrm flipV="1">
          <a:off x="6305550" y="267700125"/>
          <a:ext cx="3314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865</xdr:row>
      <xdr:rowOff>180975</xdr:rowOff>
    </xdr:from>
    <xdr:to>
      <xdr:col>17</xdr:col>
      <xdr:colOff>219075</xdr:colOff>
      <xdr:row>865</xdr:row>
      <xdr:rowOff>190500</xdr:rowOff>
    </xdr:to>
    <xdr:cxnSp macro="">
      <xdr:nvCxnSpPr>
        <xdr:cNvPr id="118" name="ลูกศรเชื่อมต่อแบบตรง 117"/>
        <xdr:cNvCxnSpPr/>
      </xdr:nvCxnSpPr>
      <xdr:spPr>
        <a:xfrm flipV="1">
          <a:off x="6315075" y="269176500"/>
          <a:ext cx="33051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877</xdr:row>
      <xdr:rowOff>180975</xdr:rowOff>
    </xdr:from>
    <xdr:to>
      <xdr:col>17</xdr:col>
      <xdr:colOff>209550</xdr:colOff>
      <xdr:row>877</xdr:row>
      <xdr:rowOff>190500</xdr:rowOff>
    </xdr:to>
    <xdr:cxnSp macro="">
      <xdr:nvCxnSpPr>
        <xdr:cNvPr id="119" name="ลูกศรเชื่อมต่อแบบตรง 118"/>
        <xdr:cNvCxnSpPr/>
      </xdr:nvCxnSpPr>
      <xdr:spPr>
        <a:xfrm flipV="1">
          <a:off x="6324600" y="272719800"/>
          <a:ext cx="32861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10</xdr:row>
      <xdr:rowOff>180975</xdr:rowOff>
    </xdr:from>
    <xdr:to>
      <xdr:col>17</xdr:col>
      <xdr:colOff>209550</xdr:colOff>
      <xdr:row>10</xdr:row>
      <xdr:rowOff>190500</xdr:rowOff>
    </xdr:to>
    <xdr:cxnSp macro="">
      <xdr:nvCxnSpPr>
        <xdr:cNvPr id="120" name="ลูกศรเชื่อมต่อแบบตรง 119"/>
        <xdr:cNvCxnSpPr/>
      </xdr:nvCxnSpPr>
      <xdr:spPr>
        <a:xfrm>
          <a:off x="6391275" y="20850225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16</xdr:row>
      <xdr:rowOff>180975</xdr:rowOff>
    </xdr:from>
    <xdr:to>
      <xdr:col>17</xdr:col>
      <xdr:colOff>209550</xdr:colOff>
      <xdr:row>16</xdr:row>
      <xdr:rowOff>190500</xdr:rowOff>
    </xdr:to>
    <xdr:cxnSp macro="">
      <xdr:nvCxnSpPr>
        <xdr:cNvPr id="121" name="ลูกศรเชื่อมต่อแบบตรง 120"/>
        <xdr:cNvCxnSpPr/>
      </xdr:nvCxnSpPr>
      <xdr:spPr>
        <a:xfrm>
          <a:off x="6391275" y="22802850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42</xdr:row>
      <xdr:rowOff>180975</xdr:rowOff>
    </xdr:from>
    <xdr:to>
      <xdr:col>17</xdr:col>
      <xdr:colOff>209550</xdr:colOff>
      <xdr:row>42</xdr:row>
      <xdr:rowOff>190500</xdr:rowOff>
    </xdr:to>
    <xdr:cxnSp macro="">
      <xdr:nvCxnSpPr>
        <xdr:cNvPr id="122" name="ลูกศรเชื่อมต่อแบบตรง 121"/>
        <xdr:cNvCxnSpPr/>
      </xdr:nvCxnSpPr>
      <xdr:spPr>
        <a:xfrm>
          <a:off x="6391275" y="10810875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55</xdr:row>
      <xdr:rowOff>180975</xdr:rowOff>
    </xdr:from>
    <xdr:to>
      <xdr:col>17</xdr:col>
      <xdr:colOff>209550</xdr:colOff>
      <xdr:row>55</xdr:row>
      <xdr:rowOff>190500</xdr:rowOff>
    </xdr:to>
    <xdr:cxnSp macro="">
      <xdr:nvCxnSpPr>
        <xdr:cNvPr id="123" name="ลูกศรเชื่อมต่อแบบตรง 122"/>
        <xdr:cNvCxnSpPr/>
      </xdr:nvCxnSpPr>
      <xdr:spPr>
        <a:xfrm>
          <a:off x="6391275" y="14649450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65</xdr:row>
      <xdr:rowOff>180975</xdr:rowOff>
    </xdr:from>
    <xdr:to>
      <xdr:col>17</xdr:col>
      <xdr:colOff>209550</xdr:colOff>
      <xdr:row>65</xdr:row>
      <xdr:rowOff>190500</xdr:rowOff>
    </xdr:to>
    <xdr:cxnSp macro="">
      <xdr:nvCxnSpPr>
        <xdr:cNvPr id="124" name="ลูกศรเชื่อมต่อแบบตรง 123"/>
        <xdr:cNvCxnSpPr/>
      </xdr:nvCxnSpPr>
      <xdr:spPr>
        <a:xfrm>
          <a:off x="6391275" y="18192750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72</xdr:row>
      <xdr:rowOff>180975</xdr:rowOff>
    </xdr:from>
    <xdr:to>
      <xdr:col>17</xdr:col>
      <xdr:colOff>209550</xdr:colOff>
      <xdr:row>72</xdr:row>
      <xdr:rowOff>190500</xdr:rowOff>
    </xdr:to>
    <xdr:cxnSp macro="">
      <xdr:nvCxnSpPr>
        <xdr:cNvPr id="125" name="ลูกศรเชื่อมต่อแบบตรง 124"/>
        <xdr:cNvCxnSpPr/>
      </xdr:nvCxnSpPr>
      <xdr:spPr>
        <a:xfrm>
          <a:off x="6391275" y="19373850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906</xdr:row>
      <xdr:rowOff>180975</xdr:rowOff>
    </xdr:from>
    <xdr:to>
      <xdr:col>17</xdr:col>
      <xdr:colOff>219075</xdr:colOff>
      <xdr:row>906</xdr:row>
      <xdr:rowOff>190500</xdr:rowOff>
    </xdr:to>
    <xdr:cxnSp macro="">
      <xdr:nvCxnSpPr>
        <xdr:cNvPr id="89" name="ลูกศรเชื่อมต่อแบบตรง 88"/>
        <xdr:cNvCxnSpPr/>
      </xdr:nvCxnSpPr>
      <xdr:spPr>
        <a:xfrm flipV="1">
          <a:off x="6315075" y="281282775"/>
          <a:ext cx="33051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121</xdr:row>
      <xdr:rowOff>171450</xdr:rowOff>
    </xdr:from>
    <xdr:to>
      <xdr:col>11</xdr:col>
      <xdr:colOff>9525</xdr:colOff>
      <xdr:row>121</xdr:row>
      <xdr:rowOff>180975</xdr:rowOff>
    </xdr:to>
    <xdr:cxnSp macro="">
      <xdr:nvCxnSpPr>
        <xdr:cNvPr id="104" name="ลูกศรเชื่อมต่อแบบตรง 103"/>
        <xdr:cNvCxnSpPr/>
      </xdr:nvCxnSpPr>
      <xdr:spPr>
        <a:xfrm>
          <a:off x="7410450" y="83439000"/>
          <a:ext cx="2857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125</xdr:row>
      <xdr:rowOff>161925</xdr:rowOff>
    </xdr:from>
    <xdr:to>
      <xdr:col>9</xdr:col>
      <xdr:colOff>0</xdr:colOff>
      <xdr:row>125</xdr:row>
      <xdr:rowOff>171450</xdr:rowOff>
    </xdr:to>
    <xdr:cxnSp macro="">
      <xdr:nvCxnSpPr>
        <xdr:cNvPr id="126" name="ลูกศรเชื่อมต่อแบบตรง 125"/>
        <xdr:cNvCxnSpPr/>
      </xdr:nvCxnSpPr>
      <xdr:spPr>
        <a:xfrm>
          <a:off x="6838950" y="84610575"/>
          <a:ext cx="2762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129</xdr:row>
      <xdr:rowOff>180975</xdr:rowOff>
    </xdr:from>
    <xdr:to>
      <xdr:col>9</xdr:col>
      <xdr:colOff>295275</xdr:colOff>
      <xdr:row>129</xdr:row>
      <xdr:rowOff>180975</xdr:rowOff>
    </xdr:to>
    <xdr:cxnSp macro="">
      <xdr:nvCxnSpPr>
        <xdr:cNvPr id="127" name="ลูกศรเชื่อมต่อแบบตรง 126"/>
        <xdr:cNvCxnSpPr/>
      </xdr:nvCxnSpPr>
      <xdr:spPr>
        <a:xfrm>
          <a:off x="7153275" y="85810725"/>
          <a:ext cx="2476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132</xdr:row>
      <xdr:rowOff>190500</xdr:rowOff>
    </xdr:from>
    <xdr:to>
      <xdr:col>15</xdr:col>
      <xdr:colOff>0</xdr:colOff>
      <xdr:row>132</xdr:row>
      <xdr:rowOff>190500</xdr:rowOff>
    </xdr:to>
    <xdr:cxnSp macro="">
      <xdr:nvCxnSpPr>
        <xdr:cNvPr id="128" name="ลูกศรเชื่อมต่อแบบตรง 127"/>
        <xdr:cNvCxnSpPr/>
      </xdr:nvCxnSpPr>
      <xdr:spPr>
        <a:xfrm>
          <a:off x="8277225" y="86706075"/>
          <a:ext cx="5524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146</xdr:row>
      <xdr:rowOff>152401</xdr:rowOff>
    </xdr:from>
    <xdr:to>
      <xdr:col>17</xdr:col>
      <xdr:colOff>209550</xdr:colOff>
      <xdr:row>146</xdr:row>
      <xdr:rowOff>161925</xdr:rowOff>
    </xdr:to>
    <xdr:cxnSp macro="">
      <xdr:nvCxnSpPr>
        <xdr:cNvPr id="129" name="ลูกศรเชื่อมต่อแบบตรง 128"/>
        <xdr:cNvCxnSpPr/>
      </xdr:nvCxnSpPr>
      <xdr:spPr>
        <a:xfrm>
          <a:off x="6410325" y="90801826"/>
          <a:ext cx="32004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141</xdr:row>
      <xdr:rowOff>180975</xdr:rowOff>
    </xdr:from>
    <xdr:to>
      <xdr:col>13</xdr:col>
      <xdr:colOff>19050</xdr:colOff>
      <xdr:row>141</xdr:row>
      <xdr:rowOff>190500</xdr:rowOff>
    </xdr:to>
    <xdr:cxnSp macro="">
      <xdr:nvCxnSpPr>
        <xdr:cNvPr id="130" name="ลูกศรเชื่อมต่อแบบตรง 129"/>
        <xdr:cNvCxnSpPr/>
      </xdr:nvCxnSpPr>
      <xdr:spPr>
        <a:xfrm>
          <a:off x="7972425" y="89354025"/>
          <a:ext cx="304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164</xdr:row>
      <xdr:rowOff>171451</xdr:rowOff>
    </xdr:from>
    <xdr:to>
      <xdr:col>17</xdr:col>
      <xdr:colOff>200025</xdr:colOff>
      <xdr:row>164</xdr:row>
      <xdr:rowOff>180975</xdr:rowOff>
    </xdr:to>
    <xdr:cxnSp macro="">
      <xdr:nvCxnSpPr>
        <xdr:cNvPr id="131" name="ลูกศรเชื่อมต่อแบบตรง 130"/>
        <xdr:cNvCxnSpPr/>
      </xdr:nvCxnSpPr>
      <xdr:spPr>
        <a:xfrm>
          <a:off x="6400800" y="96135826"/>
          <a:ext cx="32004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213</xdr:row>
      <xdr:rowOff>180975</xdr:rowOff>
    </xdr:from>
    <xdr:to>
      <xdr:col>17</xdr:col>
      <xdr:colOff>190500</xdr:colOff>
      <xdr:row>213</xdr:row>
      <xdr:rowOff>190500</xdr:rowOff>
    </xdr:to>
    <xdr:cxnSp macro="">
      <xdr:nvCxnSpPr>
        <xdr:cNvPr id="132" name="ลูกศรเชื่อมต่อแบบตรง 131"/>
        <xdr:cNvCxnSpPr/>
      </xdr:nvCxnSpPr>
      <xdr:spPr>
        <a:xfrm>
          <a:off x="6438900" y="78428850"/>
          <a:ext cx="31527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10</xdr:row>
      <xdr:rowOff>180975</xdr:rowOff>
    </xdr:from>
    <xdr:to>
      <xdr:col>17</xdr:col>
      <xdr:colOff>209550</xdr:colOff>
      <xdr:row>10</xdr:row>
      <xdr:rowOff>190500</xdr:rowOff>
    </xdr:to>
    <xdr:cxnSp macro="">
      <xdr:nvCxnSpPr>
        <xdr:cNvPr id="2" name="ลูกศรเชื่อมต่อแบบตรง 1"/>
        <xdr:cNvCxnSpPr/>
      </xdr:nvCxnSpPr>
      <xdr:spPr>
        <a:xfrm>
          <a:off x="6391275" y="8743950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27</xdr:row>
      <xdr:rowOff>180975</xdr:rowOff>
    </xdr:from>
    <xdr:to>
      <xdr:col>17</xdr:col>
      <xdr:colOff>209550</xdr:colOff>
      <xdr:row>27</xdr:row>
      <xdr:rowOff>190500</xdr:rowOff>
    </xdr:to>
    <xdr:cxnSp macro="">
      <xdr:nvCxnSpPr>
        <xdr:cNvPr id="87" name="ลูกศรเชื่อมต่อแบบตรง 86"/>
        <xdr:cNvCxnSpPr/>
      </xdr:nvCxnSpPr>
      <xdr:spPr>
        <a:xfrm>
          <a:off x="6391275" y="8743950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48</xdr:row>
      <xdr:rowOff>180975</xdr:rowOff>
    </xdr:from>
    <xdr:to>
      <xdr:col>17</xdr:col>
      <xdr:colOff>209550</xdr:colOff>
      <xdr:row>48</xdr:row>
      <xdr:rowOff>190500</xdr:rowOff>
    </xdr:to>
    <xdr:cxnSp macro="">
      <xdr:nvCxnSpPr>
        <xdr:cNvPr id="88" name="ลูกศรเชื่อมต่อแบบตรง 87"/>
        <xdr:cNvCxnSpPr/>
      </xdr:nvCxnSpPr>
      <xdr:spPr>
        <a:xfrm>
          <a:off x="6391275" y="8153400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29</xdr:row>
      <xdr:rowOff>180975</xdr:rowOff>
    </xdr:from>
    <xdr:to>
      <xdr:col>17</xdr:col>
      <xdr:colOff>209550</xdr:colOff>
      <xdr:row>29</xdr:row>
      <xdr:rowOff>190500</xdr:rowOff>
    </xdr:to>
    <xdr:cxnSp macro="">
      <xdr:nvCxnSpPr>
        <xdr:cNvPr id="2" name="ลูกศรเชื่อมต่อแบบตรง 1"/>
        <xdr:cNvCxnSpPr/>
      </xdr:nvCxnSpPr>
      <xdr:spPr>
        <a:xfrm>
          <a:off x="6391275" y="3133725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35</xdr:row>
      <xdr:rowOff>180975</xdr:rowOff>
    </xdr:from>
    <xdr:to>
      <xdr:col>17</xdr:col>
      <xdr:colOff>209550</xdr:colOff>
      <xdr:row>35</xdr:row>
      <xdr:rowOff>190500</xdr:rowOff>
    </xdr:to>
    <xdr:cxnSp macro="">
      <xdr:nvCxnSpPr>
        <xdr:cNvPr id="5" name="ลูกศรเชื่อมต่อแบบตรง 4"/>
        <xdr:cNvCxnSpPr/>
      </xdr:nvCxnSpPr>
      <xdr:spPr>
        <a:xfrm>
          <a:off x="6391275" y="3133725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10</xdr:row>
      <xdr:rowOff>180975</xdr:rowOff>
    </xdr:from>
    <xdr:to>
      <xdr:col>17</xdr:col>
      <xdr:colOff>209550</xdr:colOff>
      <xdr:row>10</xdr:row>
      <xdr:rowOff>190500</xdr:rowOff>
    </xdr:to>
    <xdr:cxnSp macro="">
      <xdr:nvCxnSpPr>
        <xdr:cNvPr id="6" name="ลูกศรเชื่อมต่อแบบตรง 5"/>
        <xdr:cNvCxnSpPr/>
      </xdr:nvCxnSpPr>
      <xdr:spPr>
        <a:xfrm>
          <a:off x="6391275" y="4905375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16</xdr:row>
      <xdr:rowOff>180975</xdr:rowOff>
    </xdr:from>
    <xdr:to>
      <xdr:col>17</xdr:col>
      <xdr:colOff>209550</xdr:colOff>
      <xdr:row>16</xdr:row>
      <xdr:rowOff>190500</xdr:rowOff>
    </xdr:to>
    <xdr:cxnSp macro="">
      <xdr:nvCxnSpPr>
        <xdr:cNvPr id="7" name="ลูกศรเชื่อมต่อแบบตรง 6"/>
        <xdr:cNvCxnSpPr/>
      </xdr:nvCxnSpPr>
      <xdr:spPr>
        <a:xfrm>
          <a:off x="6391275" y="3133725"/>
          <a:ext cx="32194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view="pageLayout" topLeftCell="A19" zoomScaleNormal="100" workbookViewId="0">
      <selection activeCell="B46" sqref="B46"/>
    </sheetView>
  </sheetViews>
  <sheetFormatPr defaultRowHeight="20.25" x14ac:dyDescent="0.3"/>
  <cols>
    <col min="1" max="1" width="21.7109375" style="2" customWidth="1"/>
    <col min="2" max="2" width="24.140625" style="2" customWidth="1"/>
    <col min="3" max="3" width="22.7109375" style="2" customWidth="1"/>
    <col min="4" max="7" width="16.28515625" style="2" customWidth="1"/>
    <col min="8" max="8" width="16.5703125" style="3" customWidth="1"/>
    <col min="9" max="16384" width="9.140625" style="2"/>
  </cols>
  <sheetData>
    <row r="1" spans="1:19" ht="27.75" x14ac:dyDescent="0.4">
      <c r="A1" s="227" t="s">
        <v>154</v>
      </c>
      <c r="B1" s="228"/>
      <c r="C1" s="228"/>
      <c r="D1" s="228"/>
      <c r="E1" s="228"/>
      <c r="F1" s="228"/>
      <c r="G1" s="228"/>
      <c r="H1" s="228"/>
    </row>
    <row r="2" spans="1:19" x14ac:dyDescent="0.3">
      <c r="A2" s="226" t="s">
        <v>153</v>
      </c>
      <c r="B2" s="226"/>
      <c r="C2" s="226"/>
      <c r="D2" s="226"/>
      <c r="E2" s="226"/>
      <c r="F2" s="226"/>
      <c r="G2" s="226"/>
      <c r="H2" s="226"/>
    </row>
    <row r="3" spans="1:19" x14ac:dyDescent="0.3">
      <c r="A3" s="229" t="s">
        <v>155</v>
      </c>
      <c r="B3" s="230"/>
      <c r="C3" s="230"/>
      <c r="D3" s="230"/>
      <c r="E3" s="230"/>
      <c r="F3" s="230"/>
      <c r="G3" s="230"/>
      <c r="H3" s="230"/>
    </row>
    <row r="4" spans="1:19" x14ac:dyDescent="0.3">
      <c r="A4" s="223" t="s">
        <v>101</v>
      </c>
      <c r="B4" s="223"/>
      <c r="C4" s="223"/>
      <c r="D4" s="223"/>
      <c r="E4" s="223"/>
      <c r="F4" s="223"/>
      <c r="G4" s="223"/>
      <c r="H4" s="223"/>
    </row>
    <row r="5" spans="1:19" x14ac:dyDescent="0.3">
      <c r="A5" s="223" t="s">
        <v>156</v>
      </c>
      <c r="B5" s="223"/>
      <c r="C5" s="223"/>
      <c r="D5" s="223"/>
      <c r="E5" s="223"/>
      <c r="F5" s="223"/>
      <c r="G5" s="223"/>
      <c r="H5" s="223"/>
    </row>
    <row r="6" spans="1:19" x14ac:dyDescent="0.3">
      <c r="A6" s="223" t="s">
        <v>0</v>
      </c>
      <c r="B6" s="223"/>
      <c r="C6" s="223"/>
      <c r="D6" s="223"/>
      <c r="E6" s="223"/>
      <c r="F6" s="223"/>
      <c r="G6" s="223"/>
      <c r="H6" s="223"/>
    </row>
    <row r="7" spans="1:19" x14ac:dyDescent="0.3">
      <c r="A7" s="1"/>
      <c r="B7" s="1"/>
      <c r="C7" s="1"/>
      <c r="D7" s="1"/>
      <c r="E7" s="1"/>
      <c r="F7" s="1"/>
      <c r="G7" s="1"/>
      <c r="H7" s="1"/>
    </row>
    <row r="8" spans="1:19" s="5" customFormat="1" ht="23.25" customHeight="1" x14ac:dyDescent="0.3">
      <c r="A8" s="224" t="s">
        <v>102</v>
      </c>
      <c r="B8" s="184" t="s">
        <v>103</v>
      </c>
      <c r="C8" s="184" t="s">
        <v>104</v>
      </c>
      <c r="D8" s="198" t="s">
        <v>108</v>
      </c>
      <c r="E8" s="198" t="s">
        <v>2</v>
      </c>
      <c r="F8" s="198" t="s">
        <v>4</v>
      </c>
      <c r="G8" s="198" t="s">
        <v>2</v>
      </c>
      <c r="H8" s="198" t="s">
        <v>10</v>
      </c>
    </row>
    <row r="9" spans="1:19" s="5" customFormat="1" ht="18.75" x14ac:dyDescent="0.3">
      <c r="A9" s="225"/>
      <c r="B9" s="185"/>
      <c r="C9" s="185"/>
      <c r="D9" s="185" t="s">
        <v>9</v>
      </c>
      <c r="E9" s="185" t="s">
        <v>1</v>
      </c>
      <c r="F9" s="185" t="s">
        <v>3</v>
      </c>
      <c r="G9" s="185" t="s">
        <v>5</v>
      </c>
      <c r="H9" s="185" t="s">
        <v>109</v>
      </c>
    </row>
    <row r="10" spans="1:19" s="5" customFormat="1" ht="18.75" x14ac:dyDescent="0.3">
      <c r="A10" s="6" t="s">
        <v>106</v>
      </c>
      <c r="B10" s="176" t="s">
        <v>120</v>
      </c>
      <c r="C10" s="7" t="s">
        <v>794</v>
      </c>
      <c r="D10" s="12">
        <v>2</v>
      </c>
      <c r="E10" s="199" t="e">
        <f>D10/#REF!*100</f>
        <v>#REF!</v>
      </c>
      <c r="F10" s="197">
        <f>ผด.02!D23</f>
        <v>200000</v>
      </c>
      <c r="G10" s="199" t="e">
        <f>F10/#REF!*100</f>
        <v>#REF!</v>
      </c>
      <c r="H10" s="14" t="s">
        <v>26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s="5" customFormat="1" ht="18.75" x14ac:dyDescent="0.3">
      <c r="A11" s="6" t="s">
        <v>107</v>
      </c>
      <c r="B11" s="6" t="s">
        <v>115</v>
      </c>
      <c r="C11" s="7" t="s">
        <v>123</v>
      </c>
      <c r="D11" s="12">
        <v>8</v>
      </c>
      <c r="E11" s="180" t="e">
        <f>D11/#REF!*100</f>
        <v>#REF!</v>
      </c>
      <c r="F11" s="182">
        <f>ผด.02!D77</f>
        <v>3901400</v>
      </c>
      <c r="G11" s="180" t="e">
        <f>F11/#REF!*100</f>
        <v>#REF!</v>
      </c>
      <c r="H11" s="12" t="s">
        <v>26</v>
      </c>
    </row>
    <row r="12" spans="1:19" s="5" customFormat="1" ht="18.75" x14ac:dyDescent="0.3">
      <c r="A12" s="6"/>
      <c r="B12" s="6" t="s">
        <v>116</v>
      </c>
      <c r="C12" s="6" t="s">
        <v>105</v>
      </c>
      <c r="D12" s="19"/>
      <c r="E12" s="187"/>
      <c r="F12" s="187"/>
      <c r="G12" s="187"/>
      <c r="H12" s="187"/>
    </row>
    <row r="13" spans="1:19" x14ac:dyDescent="0.3">
      <c r="A13" s="86"/>
      <c r="B13" s="86" t="s">
        <v>117</v>
      </c>
      <c r="C13" s="8"/>
      <c r="D13" s="22"/>
      <c r="E13" s="23"/>
      <c r="F13" s="23"/>
      <c r="G13" s="23"/>
      <c r="H13" s="22"/>
    </row>
    <row r="14" spans="1:19" x14ac:dyDescent="0.3">
      <c r="A14" s="188" t="s">
        <v>87</v>
      </c>
      <c r="B14" s="189" t="s">
        <v>806</v>
      </c>
      <c r="C14" s="190">
        <v>2</v>
      </c>
      <c r="D14" s="190">
        <f>D10+D11</f>
        <v>10</v>
      </c>
      <c r="E14" s="202" t="e">
        <f>E10+E11</f>
        <v>#REF!</v>
      </c>
      <c r="F14" s="158">
        <f>F10+F11</f>
        <v>4101400</v>
      </c>
      <c r="G14" s="202" t="e">
        <f>G10+G11</f>
        <v>#REF!</v>
      </c>
      <c r="H14" s="190" t="s">
        <v>798</v>
      </c>
    </row>
    <row r="15" spans="1:19" x14ac:dyDescent="0.3">
      <c r="A15" s="6" t="s">
        <v>112</v>
      </c>
      <c r="B15" s="6" t="s">
        <v>118</v>
      </c>
      <c r="C15" s="177" t="s">
        <v>124</v>
      </c>
      <c r="D15" s="12">
        <v>3</v>
      </c>
      <c r="E15" s="180" t="e">
        <f>D15/#REF!*100</f>
        <v>#REF!</v>
      </c>
      <c r="F15" s="182">
        <f>ผด.02!D112</f>
        <v>61800</v>
      </c>
      <c r="G15" s="180" t="e">
        <f>F15/#REF!*100</f>
        <v>#REF!</v>
      </c>
      <c r="H15" s="12" t="s">
        <v>29</v>
      </c>
    </row>
    <row r="16" spans="1:19" x14ac:dyDescent="0.3">
      <c r="A16" s="6" t="s">
        <v>113</v>
      </c>
      <c r="B16" s="6" t="s">
        <v>119</v>
      </c>
      <c r="C16" s="143" t="s">
        <v>110</v>
      </c>
      <c r="D16" s="20"/>
      <c r="E16" s="6"/>
      <c r="F16" s="6"/>
      <c r="G16" s="6"/>
      <c r="H16" s="12"/>
    </row>
    <row r="17" spans="1:20" x14ac:dyDescent="0.3">
      <c r="A17" s="6"/>
      <c r="B17" s="6"/>
      <c r="C17" s="177" t="s">
        <v>95</v>
      </c>
      <c r="D17" s="12">
        <v>7</v>
      </c>
      <c r="E17" s="180" t="e">
        <f>D17/#REF!*100</f>
        <v>#REF!</v>
      </c>
      <c r="F17" s="182">
        <f>ผด.02!D180</f>
        <v>2241040</v>
      </c>
      <c r="G17" s="180" t="e">
        <f>F17/#REF!*100</f>
        <v>#REF!</v>
      </c>
      <c r="H17" s="12" t="s">
        <v>96</v>
      </c>
    </row>
    <row r="18" spans="1:20" x14ac:dyDescent="0.3">
      <c r="A18" s="177"/>
      <c r="B18" s="177"/>
      <c r="C18" s="177" t="s">
        <v>88</v>
      </c>
      <c r="D18" s="12">
        <v>3</v>
      </c>
      <c r="E18" s="180" t="e">
        <f>D18/#REF!*100</f>
        <v>#REF!</v>
      </c>
      <c r="F18" s="182">
        <f>ผด.02!D204</f>
        <v>139200</v>
      </c>
      <c r="G18" s="180" t="e">
        <f>F18/#REF!*100</f>
        <v>#REF!</v>
      </c>
      <c r="H18" s="12" t="s">
        <v>29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4" customFormat="1" x14ac:dyDescent="0.3">
      <c r="A19" s="143"/>
      <c r="B19" s="143"/>
      <c r="C19" s="177" t="s">
        <v>125</v>
      </c>
      <c r="D19" s="12">
        <v>5</v>
      </c>
      <c r="E19" s="180" t="e">
        <f>D19/#REF!*100</f>
        <v>#REF!</v>
      </c>
      <c r="F19" s="182">
        <f>ผด.02!D247</f>
        <v>95400</v>
      </c>
      <c r="G19" s="180" t="e">
        <f>F19/#REF!*100</f>
        <v>#REF!</v>
      </c>
      <c r="H19" s="12" t="s">
        <v>29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x14ac:dyDescent="0.3">
      <c r="A20" s="44"/>
      <c r="B20" s="46"/>
      <c r="C20" s="178" t="s">
        <v>114</v>
      </c>
      <c r="D20" s="22"/>
      <c r="E20" s="47"/>
      <c r="F20" s="23"/>
      <c r="G20" s="47"/>
      <c r="H20" s="22"/>
    </row>
    <row r="21" spans="1:20" x14ac:dyDescent="0.3">
      <c r="A21" s="20"/>
      <c r="B21" s="13" t="s">
        <v>122</v>
      </c>
      <c r="C21" s="177" t="s">
        <v>95</v>
      </c>
      <c r="D21" s="12">
        <v>18</v>
      </c>
      <c r="E21" s="180" t="e">
        <f>D21/#REF!*100</f>
        <v>#REF!</v>
      </c>
      <c r="F21" s="181">
        <f>ผด.02!D363</f>
        <v>2054800</v>
      </c>
      <c r="G21" s="180" t="e">
        <f>F21/#REF!*100</f>
        <v>#REF!</v>
      </c>
      <c r="H21" s="14" t="s">
        <v>96</v>
      </c>
    </row>
    <row r="22" spans="1:20" x14ac:dyDescent="0.3">
      <c r="A22" s="44"/>
      <c r="B22" s="177" t="s">
        <v>128</v>
      </c>
      <c r="C22" s="7" t="s">
        <v>127</v>
      </c>
      <c r="D22" s="12">
        <v>16</v>
      </c>
      <c r="E22" s="180" t="e">
        <f>D22/#REF!*100</f>
        <v>#REF!</v>
      </c>
      <c r="F22" s="182">
        <f>ผด.02!D543</f>
        <v>276000</v>
      </c>
      <c r="G22" s="180" t="e">
        <f>F22/#REF!*100</f>
        <v>#REF!</v>
      </c>
      <c r="H22" s="12" t="s">
        <v>96</v>
      </c>
    </row>
    <row r="23" spans="1:20" x14ac:dyDescent="0.3">
      <c r="A23" s="45"/>
      <c r="B23" s="144"/>
      <c r="C23" s="144" t="s">
        <v>126</v>
      </c>
      <c r="D23" s="57"/>
      <c r="E23" s="179"/>
      <c r="F23" s="200"/>
      <c r="G23" s="179"/>
      <c r="H23" s="57"/>
    </row>
    <row r="24" spans="1:20" x14ac:dyDescent="0.3">
      <c r="A24" s="188" t="s">
        <v>87</v>
      </c>
      <c r="B24" s="189" t="s">
        <v>807</v>
      </c>
      <c r="C24" s="190">
        <v>5</v>
      </c>
      <c r="D24" s="190">
        <f>D15+D17+D18+D19+D21+D22</f>
        <v>52</v>
      </c>
      <c r="E24" s="202" t="e">
        <f>E15+E17+E18+E19+E21+E22</f>
        <v>#REF!</v>
      </c>
      <c r="F24" s="158">
        <f>F15+F17+F18+F19+F21+F22</f>
        <v>4868240</v>
      </c>
      <c r="G24" s="202" t="e">
        <f>G15+G17+G18+G19+G21+G22</f>
        <v>#REF!</v>
      </c>
      <c r="H24" s="190" t="s">
        <v>804</v>
      </c>
    </row>
    <row r="25" spans="1:20" x14ac:dyDescent="0.3">
      <c r="A25" s="65"/>
      <c r="B25" s="201"/>
      <c r="C25" s="201"/>
      <c r="D25" s="201"/>
      <c r="E25" s="201"/>
      <c r="F25" s="201"/>
      <c r="G25" s="201"/>
      <c r="H25" s="201"/>
    </row>
    <row r="26" spans="1:20" x14ac:dyDescent="0.3">
      <c r="A26" s="68"/>
      <c r="B26" s="4"/>
      <c r="C26" s="4"/>
      <c r="D26" s="4"/>
      <c r="E26" s="4"/>
      <c r="F26" s="4"/>
      <c r="G26" s="4"/>
      <c r="H26" s="4"/>
    </row>
    <row r="27" spans="1:20" x14ac:dyDescent="0.3">
      <c r="A27" s="229" t="s">
        <v>155</v>
      </c>
      <c r="B27" s="230"/>
      <c r="C27" s="230"/>
      <c r="D27" s="230"/>
      <c r="E27" s="230"/>
      <c r="F27" s="230"/>
      <c r="G27" s="230"/>
      <c r="H27" s="230"/>
    </row>
    <row r="28" spans="1:20" x14ac:dyDescent="0.3">
      <c r="A28" s="224" t="s">
        <v>102</v>
      </c>
      <c r="B28" s="184" t="s">
        <v>103</v>
      </c>
      <c r="C28" s="184" t="s">
        <v>104</v>
      </c>
      <c r="D28" s="198" t="s">
        <v>108</v>
      </c>
      <c r="E28" s="198" t="s">
        <v>2</v>
      </c>
      <c r="F28" s="198" t="s">
        <v>4</v>
      </c>
      <c r="G28" s="198" t="s">
        <v>2</v>
      </c>
      <c r="H28" s="198" t="s">
        <v>10</v>
      </c>
    </row>
    <row r="29" spans="1:20" x14ac:dyDescent="0.3">
      <c r="A29" s="225"/>
      <c r="B29" s="185"/>
      <c r="C29" s="185"/>
      <c r="D29" s="185" t="s">
        <v>9</v>
      </c>
      <c r="E29" s="185" t="s">
        <v>1</v>
      </c>
      <c r="F29" s="185" t="s">
        <v>3</v>
      </c>
      <c r="G29" s="185" t="s">
        <v>5</v>
      </c>
      <c r="H29" s="185" t="s">
        <v>109</v>
      </c>
    </row>
    <row r="30" spans="1:20" x14ac:dyDescent="0.3">
      <c r="A30" s="13" t="s">
        <v>133</v>
      </c>
      <c r="B30" s="6" t="s">
        <v>129</v>
      </c>
      <c r="C30" s="6" t="s">
        <v>97</v>
      </c>
      <c r="D30" s="12">
        <v>1</v>
      </c>
      <c r="E30" s="180" t="e">
        <f>D30/#REF!*100</f>
        <v>#REF!</v>
      </c>
      <c r="F30" s="181">
        <f>ผด.02!D563</f>
        <v>30000</v>
      </c>
      <c r="G30" s="180" t="e">
        <f>F30/#REF!*100</f>
        <v>#REF!</v>
      </c>
      <c r="H30" s="12" t="s">
        <v>29</v>
      </c>
    </row>
    <row r="31" spans="1:20" x14ac:dyDescent="0.3">
      <c r="A31" s="6" t="s">
        <v>134</v>
      </c>
      <c r="B31" s="6" t="s">
        <v>130</v>
      </c>
      <c r="C31" s="7" t="s">
        <v>794</v>
      </c>
      <c r="D31" s="12">
        <v>1</v>
      </c>
      <c r="E31" s="180" t="e">
        <f>D31/#REF!*100</f>
        <v>#REF!</v>
      </c>
      <c r="F31" s="182">
        <f>ผด.02!D585</f>
        <v>200000</v>
      </c>
      <c r="G31" s="180" t="e">
        <f>F31/#REF!*100</f>
        <v>#REF!</v>
      </c>
      <c r="H31" s="12" t="s">
        <v>29</v>
      </c>
    </row>
    <row r="32" spans="1:20" x14ac:dyDescent="0.3">
      <c r="A32" s="6"/>
      <c r="B32" s="6" t="s">
        <v>131</v>
      </c>
      <c r="C32" s="6" t="s">
        <v>98</v>
      </c>
      <c r="D32" s="12">
        <v>3</v>
      </c>
      <c r="E32" s="180" t="e">
        <f>D32/#REF!*100</f>
        <v>#REF!</v>
      </c>
      <c r="F32" s="183">
        <f>ผด.02!D621</f>
        <v>568800</v>
      </c>
      <c r="G32" s="180" t="e">
        <f>F32/#REF!*100</f>
        <v>#REF!</v>
      </c>
      <c r="H32" s="12" t="s">
        <v>802</v>
      </c>
    </row>
    <row r="33" spans="1:8" x14ac:dyDescent="0.3">
      <c r="A33" s="188" t="s">
        <v>87</v>
      </c>
      <c r="B33" s="189" t="s">
        <v>806</v>
      </c>
      <c r="C33" s="190">
        <v>3</v>
      </c>
      <c r="D33" s="190">
        <f>D30+D31+D32</f>
        <v>5</v>
      </c>
      <c r="E33" s="202" t="e">
        <f>E30+E31+E32</f>
        <v>#REF!</v>
      </c>
      <c r="F33" s="158">
        <f>F30+F31+F32</f>
        <v>798800</v>
      </c>
      <c r="G33" s="202" t="e">
        <f>G30+G31+G32</f>
        <v>#REF!</v>
      </c>
      <c r="H33" s="190" t="s">
        <v>804</v>
      </c>
    </row>
    <row r="34" spans="1:8" x14ac:dyDescent="0.3">
      <c r="A34" s="13" t="s">
        <v>136</v>
      </c>
      <c r="B34" s="186"/>
      <c r="C34" s="7" t="s">
        <v>100</v>
      </c>
      <c r="D34" s="14">
        <v>5</v>
      </c>
      <c r="E34" s="180" t="e">
        <f>D34/#REF!*100</f>
        <v>#REF!</v>
      </c>
      <c r="F34" s="197">
        <f>ผด.02!D704</f>
        <v>10524320</v>
      </c>
      <c r="G34" s="180" t="e">
        <f>F34/#REF!*100</f>
        <v>#REF!</v>
      </c>
      <c r="H34" s="12" t="s">
        <v>29</v>
      </c>
    </row>
    <row r="35" spans="1:8" x14ac:dyDescent="0.3">
      <c r="A35" s="7" t="s">
        <v>137</v>
      </c>
      <c r="B35" s="7"/>
      <c r="C35" s="177" t="s">
        <v>99</v>
      </c>
      <c r="D35" s="12">
        <v>8</v>
      </c>
      <c r="E35" s="180" t="e">
        <f>D35/#REF!*100</f>
        <v>#REF!</v>
      </c>
      <c r="F35" s="182">
        <f>ผด.02!D801</f>
        <v>354650</v>
      </c>
      <c r="G35" s="180" t="e">
        <f>F35/#REF!*100</f>
        <v>#REF!</v>
      </c>
      <c r="H35" s="12" t="s">
        <v>138</v>
      </c>
    </row>
    <row r="36" spans="1:8" x14ac:dyDescent="0.3">
      <c r="A36" s="6"/>
      <c r="B36" s="6"/>
      <c r="C36" s="177" t="s">
        <v>124</v>
      </c>
      <c r="D36" s="12">
        <v>1</v>
      </c>
      <c r="E36" s="180" t="e">
        <f>D36/#REF!*100</f>
        <v>#REF!</v>
      </c>
      <c r="F36" s="182">
        <f>ผด.02!D827</f>
        <v>180000</v>
      </c>
      <c r="G36" s="180" t="e">
        <f>F36/#REF!*100</f>
        <v>#REF!</v>
      </c>
      <c r="H36" s="12" t="s">
        <v>29</v>
      </c>
    </row>
    <row r="37" spans="1:8" x14ac:dyDescent="0.3">
      <c r="A37" s="6"/>
      <c r="B37" s="6"/>
      <c r="C37" s="177" t="s">
        <v>110</v>
      </c>
      <c r="D37" s="204"/>
      <c r="E37" s="204"/>
      <c r="F37" s="204"/>
      <c r="G37" s="204"/>
      <c r="H37" s="205"/>
    </row>
    <row r="38" spans="1:8" x14ac:dyDescent="0.3">
      <c r="A38" s="6"/>
      <c r="B38" s="6"/>
      <c r="C38" s="177" t="s">
        <v>88</v>
      </c>
      <c r="D38" s="12">
        <v>1</v>
      </c>
      <c r="E38" s="180" t="e">
        <f>D38/#REF!*100</f>
        <v>#REF!</v>
      </c>
      <c r="F38" s="182">
        <f>ผด.02!D850</f>
        <v>91800</v>
      </c>
      <c r="G38" s="180" t="e">
        <f>F38/#REF!*100</f>
        <v>#REF!</v>
      </c>
      <c r="H38" s="12" t="s">
        <v>29</v>
      </c>
    </row>
    <row r="39" spans="1:8" x14ac:dyDescent="0.3">
      <c r="A39" s="6"/>
      <c r="B39" s="6"/>
      <c r="C39" s="177" t="s">
        <v>123</v>
      </c>
      <c r="D39" s="12">
        <v>3</v>
      </c>
      <c r="E39" s="180" t="e">
        <f>D39/#REF!*100</f>
        <v>#REF!</v>
      </c>
      <c r="F39" s="182">
        <f>ผด.02!D884</f>
        <v>68400</v>
      </c>
      <c r="G39" s="180" t="e">
        <f>F39/#REF!*100</f>
        <v>#REF!</v>
      </c>
      <c r="H39" s="12" t="s">
        <v>26</v>
      </c>
    </row>
    <row r="40" spans="1:8" x14ac:dyDescent="0.3">
      <c r="A40" s="6"/>
      <c r="B40" s="6"/>
      <c r="C40" s="177" t="s">
        <v>121</v>
      </c>
      <c r="D40" s="19"/>
      <c r="E40" s="203"/>
      <c r="F40" s="43"/>
      <c r="G40" s="42"/>
      <c r="H40" s="19"/>
    </row>
    <row r="41" spans="1:8" x14ac:dyDescent="0.3">
      <c r="A41" s="6"/>
      <c r="B41" s="6"/>
      <c r="C41" s="177" t="s">
        <v>797</v>
      </c>
      <c r="D41" s="12">
        <v>1</v>
      </c>
      <c r="E41" s="180" t="e">
        <f>D41/#REF!*100</f>
        <v>#REF!</v>
      </c>
      <c r="F41" s="182">
        <f>ผด.02!D907</f>
        <v>100000</v>
      </c>
      <c r="G41" s="180" t="e">
        <f>F41/#REF!*100</f>
        <v>#REF!</v>
      </c>
      <c r="H41" s="12" t="s">
        <v>29</v>
      </c>
    </row>
    <row r="42" spans="1:8" x14ac:dyDescent="0.3">
      <c r="A42" s="206" t="s">
        <v>87</v>
      </c>
      <c r="B42" s="189" t="s">
        <v>806</v>
      </c>
      <c r="C42" s="190">
        <v>3</v>
      </c>
      <c r="D42" s="190">
        <f>D34+D35+D36+D38+D39+D41</f>
        <v>19</v>
      </c>
      <c r="E42" s="202" t="e">
        <f>E34+E35+E36+E38+E39+E41</f>
        <v>#REF!</v>
      </c>
      <c r="F42" s="158">
        <f>F34+F35+F36+F38+F39+F41</f>
        <v>11319170</v>
      </c>
      <c r="G42" s="202" t="e">
        <f>G34+G35+G36+G38+G39+G41</f>
        <v>#REF!</v>
      </c>
      <c r="H42" s="190" t="s">
        <v>803</v>
      </c>
    </row>
    <row r="43" spans="1:8" x14ac:dyDescent="0.3">
      <c r="A43" s="207" t="s">
        <v>808</v>
      </c>
      <c r="B43" s="208">
        <f>B14+B24+B33+B42</f>
        <v>5</v>
      </c>
      <c r="C43" s="209">
        <v>11</v>
      </c>
      <c r="D43" s="210">
        <f>D14+D24+D33+D42</f>
        <v>86</v>
      </c>
      <c r="E43" s="211" t="e">
        <f>D43/#REF!*100</f>
        <v>#REF!</v>
      </c>
      <c r="F43" s="210">
        <f>F14+F24+F33+F42</f>
        <v>21087610</v>
      </c>
      <c r="G43" s="211" t="e">
        <f>F43/#REF!*100</f>
        <v>#REF!</v>
      </c>
      <c r="H43" s="175" t="s">
        <v>805</v>
      </c>
    </row>
    <row r="44" spans="1:8" x14ac:dyDescent="0.3">
      <c r="A44" s="41"/>
      <c r="B44" s="41"/>
      <c r="C44" s="41"/>
      <c r="D44" s="41"/>
      <c r="E44" s="41"/>
      <c r="F44" s="41"/>
      <c r="G44" s="41"/>
      <c r="H44" s="40"/>
    </row>
    <row r="45" spans="1:8" x14ac:dyDescent="0.3">
      <c r="A45" s="41"/>
      <c r="B45" s="41"/>
      <c r="C45" s="41"/>
      <c r="D45" s="41"/>
      <c r="E45" s="41"/>
      <c r="F45" s="41"/>
      <c r="G45" s="41"/>
      <c r="H45" s="40"/>
    </row>
    <row r="46" spans="1:8" x14ac:dyDescent="0.3">
      <c r="A46" s="41"/>
      <c r="B46" s="41"/>
      <c r="C46" s="41"/>
      <c r="D46" s="41"/>
      <c r="E46" s="41"/>
      <c r="F46" s="41"/>
      <c r="G46" s="41"/>
      <c r="H46" s="40"/>
    </row>
    <row r="51" spans="6:6" x14ac:dyDescent="0.3">
      <c r="F51" s="15"/>
    </row>
  </sheetData>
  <mergeCells count="9">
    <mergeCell ref="A6:H6"/>
    <mergeCell ref="A8:A9"/>
    <mergeCell ref="A28:A29"/>
    <mergeCell ref="A2:H2"/>
    <mergeCell ref="A1:H1"/>
    <mergeCell ref="A3:H3"/>
    <mergeCell ref="A4:H4"/>
    <mergeCell ref="A5:H5"/>
    <mergeCell ref="A27:H27"/>
  </mergeCells>
  <pageMargins left="0.27559055118110237" right="0.31496062992125984" top="0.59055118110236227" bottom="0.31496062992125984" header="0.31496062992125984" footer="0.31496062992125984"/>
  <pageSetup paperSize="9" firstPageNumber="4" orientation="landscape" useFirstPageNumber="1" horizontalDpi="4294967293" verticalDpi="0" r:id="rId1"/>
  <headerFooter>
    <oddHeader>&amp;C&amp;"TH SarabunIT๙,ธรรมดา"&amp;14-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0"/>
  <sheetViews>
    <sheetView view="pageLayout" zoomScaleNormal="100" workbookViewId="0">
      <selection activeCell="B929" sqref="B929"/>
    </sheetView>
  </sheetViews>
  <sheetFormatPr defaultRowHeight="22.5" x14ac:dyDescent="0.45"/>
  <cols>
    <col min="1" max="1" width="4.85546875" style="40" customWidth="1"/>
    <col min="2" max="2" width="16.42578125" style="41" customWidth="1"/>
    <col min="3" max="3" width="33.5703125" style="41" customWidth="1"/>
    <col min="4" max="4" width="12.85546875" style="41" customWidth="1"/>
    <col min="5" max="5" width="13" style="40" customWidth="1"/>
    <col min="6" max="6" width="13" style="41" customWidth="1"/>
    <col min="7" max="7" width="3.7109375" style="41" customWidth="1"/>
    <col min="8" max="18" width="4.28515625" style="41" customWidth="1"/>
    <col min="19" max="16384" width="9.140625" style="16"/>
  </cols>
  <sheetData>
    <row r="1" spans="1:19" x14ac:dyDescent="0.45">
      <c r="A1" s="231" t="s">
        <v>157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x14ac:dyDescent="0.45">
      <c r="A2" s="232" t="s">
        <v>158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19" x14ac:dyDescent="0.45">
      <c r="A3" s="223" t="s">
        <v>139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19" x14ac:dyDescent="0.45">
      <c r="A4" s="223" t="s">
        <v>156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</row>
    <row r="5" spans="1:19" x14ac:dyDescent="0.45">
      <c r="A5" s="223" t="s">
        <v>6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</row>
    <row r="6" spans="1:19" x14ac:dyDescent="0.45">
      <c r="A6" s="233" t="s">
        <v>159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</row>
    <row r="7" spans="1:19" x14ac:dyDescent="0.45">
      <c r="A7" s="231" t="s">
        <v>461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</row>
    <row r="8" spans="1:19" x14ac:dyDescent="0.45">
      <c r="A8" s="235" t="s">
        <v>693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</row>
    <row r="9" spans="1:19" x14ac:dyDescent="0.45">
      <c r="A9" s="236" t="s">
        <v>7</v>
      </c>
      <c r="B9" s="236" t="s">
        <v>143</v>
      </c>
      <c r="C9" s="140" t="s">
        <v>141</v>
      </c>
      <c r="D9" s="49" t="s">
        <v>140</v>
      </c>
      <c r="E9" s="50" t="s">
        <v>8</v>
      </c>
      <c r="F9" s="50" t="s">
        <v>10</v>
      </c>
      <c r="G9" s="238" t="s">
        <v>160</v>
      </c>
      <c r="H9" s="239"/>
      <c r="I9" s="240"/>
      <c r="J9" s="238" t="s">
        <v>161</v>
      </c>
      <c r="K9" s="239"/>
      <c r="L9" s="239"/>
      <c r="M9" s="239"/>
      <c r="N9" s="239"/>
      <c r="O9" s="239"/>
      <c r="P9" s="239"/>
      <c r="Q9" s="239"/>
      <c r="R9" s="240"/>
      <c r="S9" s="140" t="s">
        <v>9</v>
      </c>
    </row>
    <row r="10" spans="1:19" x14ac:dyDescent="0.45">
      <c r="A10" s="237"/>
      <c r="B10" s="237"/>
      <c r="C10" s="141" t="s">
        <v>142</v>
      </c>
      <c r="D10" s="52" t="s">
        <v>3</v>
      </c>
      <c r="E10" s="53" t="s">
        <v>9</v>
      </c>
      <c r="F10" s="53" t="s">
        <v>109</v>
      </c>
      <c r="G10" s="142" t="s">
        <v>12</v>
      </c>
      <c r="H10" s="142" t="s">
        <v>13</v>
      </c>
      <c r="I10" s="142" t="s">
        <v>14</v>
      </c>
      <c r="J10" s="142" t="s">
        <v>15</v>
      </c>
      <c r="K10" s="142" t="s">
        <v>16</v>
      </c>
      <c r="L10" s="142" t="s">
        <v>17</v>
      </c>
      <c r="M10" s="142" t="s">
        <v>18</v>
      </c>
      <c r="N10" s="142" t="s">
        <v>19</v>
      </c>
      <c r="O10" s="142" t="s">
        <v>20</v>
      </c>
      <c r="P10" s="142" t="s">
        <v>21</v>
      </c>
      <c r="Q10" s="142" t="s">
        <v>22</v>
      </c>
      <c r="R10" s="142" t="s">
        <v>23</v>
      </c>
      <c r="S10" s="141" t="s">
        <v>177</v>
      </c>
    </row>
    <row r="11" spans="1:19" x14ac:dyDescent="0.45">
      <c r="A11" s="14">
        <v>1</v>
      </c>
      <c r="B11" s="13" t="s">
        <v>462</v>
      </c>
      <c r="C11" s="13" t="s">
        <v>467</v>
      </c>
      <c r="D11" s="56">
        <v>100000</v>
      </c>
      <c r="E11" s="14" t="s">
        <v>33</v>
      </c>
      <c r="F11" s="14" t="s">
        <v>26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4" t="s">
        <v>788</v>
      </c>
    </row>
    <row r="12" spans="1:19" ht="23.25" customHeight="1" x14ac:dyDescent="0.45">
      <c r="A12" s="12"/>
      <c r="B12" s="6" t="s">
        <v>463</v>
      </c>
      <c r="C12" s="130" t="s">
        <v>469</v>
      </c>
      <c r="D12" s="6"/>
      <c r="E12" s="12" t="s">
        <v>34</v>
      </c>
      <c r="F12" s="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12" t="s">
        <v>789</v>
      </c>
    </row>
    <row r="13" spans="1:19" x14ac:dyDescent="0.45">
      <c r="A13" s="12"/>
      <c r="B13" s="6" t="s">
        <v>464</v>
      </c>
      <c r="C13" s="6" t="s">
        <v>468</v>
      </c>
      <c r="D13" s="6"/>
      <c r="E13" s="12"/>
      <c r="F13" s="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12" t="s">
        <v>790</v>
      </c>
    </row>
    <row r="14" spans="1:19" x14ac:dyDescent="0.45">
      <c r="A14" s="12"/>
      <c r="B14" s="6" t="s">
        <v>465</v>
      </c>
      <c r="C14" s="6"/>
      <c r="D14" s="6"/>
      <c r="E14" s="12"/>
      <c r="F14" s="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62"/>
    </row>
    <row r="15" spans="1:19" x14ac:dyDescent="0.45">
      <c r="A15" s="12"/>
      <c r="B15" s="6" t="s">
        <v>466</v>
      </c>
      <c r="C15" s="6"/>
      <c r="D15" s="6"/>
      <c r="E15" s="12"/>
      <c r="F15" s="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62"/>
    </row>
    <row r="16" spans="1:19" x14ac:dyDescent="0.45">
      <c r="A16" s="57"/>
      <c r="B16" s="8" t="s">
        <v>66</v>
      </c>
      <c r="C16" s="8"/>
      <c r="D16" s="8"/>
      <c r="E16" s="57"/>
      <c r="F16" s="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63"/>
    </row>
    <row r="17" spans="1:19" x14ac:dyDescent="0.45">
      <c r="A17" s="14">
        <v>2</v>
      </c>
      <c r="B17" s="13" t="s">
        <v>462</v>
      </c>
      <c r="C17" s="13" t="s">
        <v>467</v>
      </c>
      <c r="D17" s="56">
        <v>100000</v>
      </c>
      <c r="E17" s="14" t="s">
        <v>64</v>
      </c>
      <c r="F17" s="14" t="s">
        <v>26</v>
      </c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4" t="s">
        <v>788</v>
      </c>
    </row>
    <row r="18" spans="1:19" x14ac:dyDescent="0.45">
      <c r="A18" s="12"/>
      <c r="B18" s="6" t="s">
        <v>463</v>
      </c>
      <c r="C18" s="6" t="s">
        <v>469</v>
      </c>
      <c r="D18" s="6"/>
      <c r="E18" s="12" t="s">
        <v>65</v>
      </c>
      <c r="F18" s="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12" t="s">
        <v>789</v>
      </c>
    </row>
    <row r="19" spans="1:19" x14ac:dyDescent="0.45">
      <c r="A19" s="12"/>
      <c r="B19" s="6" t="s">
        <v>470</v>
      </c>
      <c r="C19" s="6" t="s">
        <v>472</v>
      </c>
      <c r="D19" s="6"/>
      <c r="E19" s="12"/>
      <c r="F19" s="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12" t="s">
        <v>790</v>
      </c>
    </row>
    <row r="20" spans="1:19" x14ac:dyDescent="0.45">
      <c r="A20" s="12"/>
      <c r="B20" s="6" t="s">
        <v>471</v>
      </c>
      <c r="C20" s="6"/>
      <c r="D20" s="6"/>
      <c r="E20" s="12"/>
      <c r="F20" s="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62"/>
    </row>
    <row r="21" spans="1:19" s="27" customFormat="1" x14ac:dyDescent="0.45">
      <c r="A21" s="12"/>
      <c r="B21" s="6" t="s">
        <v>466</v>
      </c>
      <c r="C21" s="6"/>
      <c r="D21" s="6"/>
      <c r="E21" s="12"/>
      <c r="F21" s="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62"/>
    </row>
    <row r="22" spans="1:19" s="27" customFormat="1" x14ac:dyDescent="0.45">
      <c r="A22" s="57"/>
      <c r="B22" s="8" t="s">
        <v>66</v>
      </c>
      <c r="C22" s="8"/>
      <c r="D22" s="8"/>
      <c r="E22" s="57"/>
      <c r="F22" s="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63"/>
    </row>
    <row r="23" spans="1:19" s="27" customFormat="1" x14ac:dyDescent="0.45">
      <c r="A23" s="72"/>
      <c r="B23" s="142" t="s">
        <v>87</v>
      </c>
      <c r="C23" s="99"/>
      <c r="D23" s="74">
        <f>D11+D17</f>
        <v>200000</v>
      </c>
      <c r="E23" s="72" t="s">
        <v>86</v>
      </c>
      <c r="F23" s="72">
        <v>1</v>
      </c>
      <c r="G23" s="72" t="s">
        <v>86</v>
      </c>
      <c r="H23" s="72" t="s">
        <v>86</v>
      </c>
      <c r="I23" s="72" t="s">
        <v>86</v>
      </c>
      <c r="J23" s="72" t="s">
        <v>86</v>
      </c>
      <c r="K23" s="72" t="s">
        <v>86</v>
      </c>
      <c r="L23" s="72" t="s">
        <v>86</v>
      </c>
      <c r="M23" s="72" t="s">
        <v>86</v>
      </c>
      <c r="N23" s="72" t="s">
        <v>86</v>
      </c>
      <c r="O23" s="72" t="s">
        <v>86</v>
      </c>
      <c r="P23" s="72" t="s">
        <v>86</v>
      </c>
      <c r="Q23" s="72" t="s">
        <v>86</v>
      </c>
      <c r="R23" s="72" t="s">
        <v>86</v>
      </c>
      <c r="S23" s="100"/>
    </row>
    <row r="24" spans="1:19" s="27" customFormat="1" x14ac:dyDescent="0.45">
      <c r="A24" s="232" t="s">
        <v>158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</row>
    <row r="25" spans="1:19" s="27" customFormat="1" x14ac:dyDescent="0.45">
      <c r="A25" s="233" t="s">
        <v>159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</row>
    <row r="26" spans="1:19" x14ac:dyDescent="0.45">
      <c r="A26" s="231" t="s">
        <v>461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</row>
    <row r="27" spans="1:19" x14ac:dyDescent="0.45">
      <c r="A27" s="234" t="s">
        <v>748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</row>
    <row r="28" spans="1:19" x14ac:dyDescent="0.45">
      <c r="A28" s="236" t="s">
        <v>7</v>
      </c>
      <c r="B28" s="236" t="s">
        <v>143</v>
      </c>
      <c r="C28" s="140" t="s">
        <v>141</v>
      </c>
      <c r="D28" s="49" t="s">
        <v>140</v>
      </c>
      <c r="E28" s="50" t="s">
        <v>8</v>
      </c>
      <c r="F28" s="50" t="s">
        <v>10</v>
      </c>
      <c r="G28" s="238" t="s">
        <v>160</v>
      </c>
      <c r="H28" s="239"/>
      <c r="I28" s="240"/>
      <c r="J28" s="238" t="s">
        <v>161</v>
      </c>
      <c r="K28" s="239"/>
      <c r="L28" s="239"/>
      <c r="M28" s="239"/>
      <c r="N28" s="239"/>
      <c r="O28" s="239"/>
      <c r="P28" s="239"/>
      <c r="Q28" s="239"/>
      <c r="R28" s="240"/>
      <c r="S28" s="140" t="s">
        <v>9</v>
      </c>
    </row>
    <row r="29" spans="1:19" x14ac:dyDescent="0.45">
      <c r="A29" s="237"/>
      <c r="B29" s="237"/>
      <c r="C29" s="141" t="s">
        <v>142</v>
      </c>
      <c r="D29" s="52" t="s">
        <v>3</v>
      </c>
      <c r="E29" s="53" t="s">
        <v>9</v>
      </c>
      <c r="F29" s="53" t="s">
        <v>109</v>
      </c>
      <c r="G29" s="142" t="s">
        <v>12</v>
      </c>
      <c r="H29" s="142" t="s">
        <v>13</v>
      </c>
      <c r="I29" s="142" t="s">
        <v>14</v>
      </c>
      <c r="J29" s="142" t="s">
        <v>15</v>
      </c>
      <c r="K29" s="142" t="s">
        <v>16</v>
      </c>
      <c r="L29" s="142" t="s">
        <v>17</v>
      </c>
      <c r="M29" s="142" t="s">
        <v>18</v>
      </c>
      <c r="N29" s="142" t="s">
        <v>19</v>
      </c>
      <c r="O29" s="142" t="s">
        <v>20</v>
      </c>
      <c r="P29" s="142" t="s">
        <v>21</v>
      </c>
      <c r="Q29" s="142" t="s">
        <v>22</v>
      </c>
      <c r="R29" s="142" t="s">
        <v>23</v>
      </c>
      <c r="S29" s="141" t="s">
        <v>177</v>
      </c>
    </row>
    <row r="30" spans="1:19" x14ac:dyDescent="0.45">
      <c r="A30" s="14">
        <v>1</v>
      </c>
      <c r="B30" s="13" t="s">
        <v>25</v>
      </c>
      <c r="C30" s="148" t="s">
        <v>697</v>
      </c>
      <c r="D30" s="56">
        <v>172700</v>
      </c>
      <c r="E30" s="14" t="s">
        <v>74</v>
      </c>
      <c r="F30" s="14" t="s">
        <v>26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14" t="s">
        <v>788</v>
      </c>
    </row>
    <row r="31" spans="1:19" x14ac:dyDescent="0.45">
      <c r="A31" s="12"/>
      <c r="B31" s="6" t="s">
        <v>694</v>
      </c>
      <c r="C31" s="149" t="s">
        <v>698</v>
      </c>
      <c r="D31" s="6"/>
      <c r="E31" s="12" t="s">
        <v>704</v>
      </c>
      <c r="F31" s="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12" t="s">
        <v>789</v>
      </c>
    </row>
    <row r="32" spans="1:19" x14ac:dyDescent="0.45">
      <c r="A32" s="12"/>
      <c r="B32" s="6" t="s">
        <v>695</v>
      </c>
      <c r="C32" s="149" t="s">
        <v>699</v>
      </c>
      <c r="D32" s="6"/>
      <c r="E32" s="12"/>
      <c r="F32" s="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12" t="s">
        <v>790</v>
      </c>
    </row>
    <row r="33" spans="1:19" x14ac:dyDescent="0.45">
      <c r="A33" s="12"/>
      <c r="B33" s="6" t="s">
        <v>696</v>
      </c>
      <c r="C33" s="149" t="s">
        <v>700</v>
      </c>
      <c r="D33" s="6"/>
      <c r="E33" s="12"/>
      <c r="F33" s="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62"/>
    </row>
    <row r="34" spans="1:19" x14ac:dyDescent="0.45">
      <c r="A34" s="12"/>
      <c r="B34" s="6" t="s">
        <v>75</v>
      </c>
      <c r="C34" s="143" t="s">
        <v>701</v>
      </c>
      <c r="D34" s="6"/>
      <c r="E34" s="12"/>
      <c r="F34" s="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62"/>
    </row>
    <row r="35" spans="1:19" x14ac:dyDescent="0.45">
      <c r="A35" s="12"/>
      <c r="B35" s="6"/>
      <c r="C35" s="143" t="s">
        <v>702</v>
      </c>
      <c r="D35" s="6"/>
      <c r="E35" s="12"/>
      <c r="F35" s="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62"/>
    </row>
    <row r="36" spans="1:19" x14ac:dyDescent="0.45">
      <c r="A36" s="57"/>
      <c r="B36" s="8"/>
      <c r="C36" s="144" t="s">
        <v>703</v>
      </c>
      <c r="D36" s="8"/>
      <c r="E36" s="57"/>
      <c r="F36" s="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63"/>
    </row>
    <row r="37" spans="1:19" x14ac:dyDescent="0.45">
      <c r="A37" s="14">
        <v>2</v>
      </c>
      <c r="B37" s="13" t="s">
        <v>25</v>
      </c>
      <c r="C37" s="148" t="s">
        <v>708</v>
      </c>
      <c r="D37" s="56">
        <v>488000</v>
      </c>
      <c r="E37" s="14" t="s">
        <v>74</v>
      </c>
      <c r="F37" s="14" t="s">
        <v>26</v>
      </c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14" t="s">
        <v>788</v>
      </c>
    </row>
    <row r="38" spans="1:19" x14ac:dyDescent="0.45">
      <c r="A38" s="12"/>
      <c r="B38" s="6" t="s">
        <v>705</v>
      </c>
      <c r="C38" s="149" t="s">
        <v>709</v>
      </c>
      <c r="D38" s="6"/>
      <c r="E38" s="12" t="s">
        <v>75</v>
      </c>
      <c r="F38" s="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12" t="s">
        <v>789</v>
      </c>
    </row>
    <row r="39" spans="1:19" x14ac:dyDescent="0.45">
      <c r="A39" s="12"/>
      <c r="B39" s="6" t="s">
        <v>706</v>
      </c>
      <c r="C39" s="149" t="s">
        <v>710</v>
      </c>
      <c r="D39" s="6"/>
      <c r="E39" s="12"/>
      <c r="F39" s="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12" t="s">
        <v>790</v>
      </c>
    </row>
    <row r="40" spans="1:19" x14ac:dyDescent="0.45">
      <c r="A40" s="12"/>
      <c r="B40" s="6" t="s">
        <v>707</v>
      </c>
      <c r="C40" s="143" t="s">
        <v>711</v>
      </c>
      <c r="D40" s="6"/>
      <c r="E40" s="12"/>
      <c r="F40" s="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62"/>
    </row>
    <row r="41" spans="1:19" x14ac:dyDescent="0.45">
      <c r="A41" s="12"/>
      <c r="B41" s="6"/>
      <c r="C41" s="6" t="s">
        <v>712</v>
      </c>
      <c r="D41" s="6"/>
      <c r="E41" s="12"/>
      <c r="F41" s="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62"/>
    </row>
    <row r="42" spans="1:19" x14ac:dyDescent="0.45">
      <c r="A42" s="87"/>
      <c r="B42" s="88"/>
      <c r="C42" s="8" t="s">
        <v>713</v>
      </c>
      <c r="D42" s="88"/>
      <c r="E42" s="87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63"/>
    </row>
    <row r="43" spans="1:19" x14ac:dyDescent="0.45">
      <c r="A43" s="14">
        <v>3</v>
      </c>
      <c r="B43" s="13" t="s">
        <v>714</v>
      </c>
      <c r="C43" s="148" t="s">
        <v>718</v>
      </c>
      <c r="D43" s="56">
        <v>828000</v>
      </c>
      <c r="E43" s="14" t="s">
        <v>79</v>
      </c>
      <c r="F43" s="14" t="s">
        <v>26</v>
      </c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14" t="s">
        <v>788</v>
      </c>
    </row>
    <row r="44" spans="1:19" x14ac:dyDescent="0.45">
      <c r="A44" s="12"/>
      <c r="B44" s="6" t="s">
        <v>715</v>
      </c>
      <c r="C44" s="149" t="s">
        <v>719</v>
      </c>
      <c r="D44" s="6"/>
      <c r="E44" s="12" t="s">
        <v>80</v>
      </c>
      <c r="F44" s="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12" t="s">
        <v>789</v>
      </c>
    </row>
    <row r="45" spans="1:19" x14ac:dyDescent="0.45">
      <c r="A45" s="12"/>
      <c r="B45" s="6" t="s">
        <v>716</v>
      </c>
      <c r="C45" s="143" t="s">
        <v>720</v>
      </c>
      <c r="D45" s="6"/>
      <c r="E45" s="12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12" t="s">
        <v>790</v>
      </c>
    </row>
    <row r="46" spans="1:19" x14ac:dyDescent="0.45">
      <c r="A46" s="57"/>
      <c r="B46" s="8" t="s">
        <v>80</v>
      </c>
      <c r="C46" s="8" t="s">
        <v>717</v>
      </c>
      <c r="D46" s="8"/>
      <c r="E46" s="57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2"/>
    </row>
    <row r="47" spans="1:19" x14ac:dyDescent="0.45">
      <c r="A47" s="241" t="s">
        <v>158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</row>
    <row r="48" spans="1:19" x14ac:dyDescent="0.45">
      <c r="A48" s="236" t="s">
        <v>7</v>
      </c>
      <c r="B48" s="236" t="s">
        <v>143</v>
      </c>
      <c r="C48" s="140" t="s">
        <v>141</v>
      </c>
      <c r="D48" s="49" t="s">
        <v>140</v>
      </c>
      <c r="E48" s="50" t="s">
        <v>8</v>
      </c>
      <c r="F48" s="50" t="s">
        <v>10</v>
      </c>
      <c r="G48" s="238" t="s">
        <v>160</v>
      </c>
      <c r="H48" s="239"/>
      <c r="I48" s="240"/>
      <c r="J48" s="238" t="s">
        <v>161</v>
      </c>
      <c r="K48" s="239"/>
      <c r="L48" s="239"/>
      <c r="M48" s="239"/>
      <c r="N48" s="239"/>
      <c r="O48" s="239"/>
      <c r="P48" s="239"/>
      <c r="Q48" s="239"/>
      <c r="R48" s="240"/>
      <c r="S48" s="140" t="s">
        <v>9</v>
      </c>
    </row>
    <row r="49" spans="1:19" x14ac:dyDescent="0.45">
      <c r="A49" s="237"/>
      <c r="B49" s="237"/>
      <c r="C49" s="141" t="s">
        <v>142</v>
      </c>
      <c r="D49" s="52" t="s">
        <v>3</v>
      </c>
      <c r="E49" s="53" t="s">
        <v>9</v>
      </c>
      <c r="F49" s="53" t="s">
        <v>109</v>
      </c>
      <c r="G49" s="142" t="s">
        <v>12</v>
      </c>
      <c r="H49" s="142" t="s">
        <v>13</v>
      </c>
      <c r="I49" s="142" t="s">
        <v>14</v>
      </c>
      <c r="J49" s="142" t="s">
        <v>15</v>
      </c>
      <c r="K49" s="142" t="s">
        <v>16</v>
      </c>
      <c r="L49" s="142" t="s">
        <v>17</v>
      </c>
      <c r="M49" s="142" t="s">
        <v>18</v>
      </c>
      <c r="N49" s="142" t="s">
        <v>19</v>
      </c>
      <c r="O49" s="142" t="s">
        <v>20</v>
      </c>
      <c r="P49" s="142" t="s">
        <v>21</v>
      </c>
      <c r="Q49" s="142" t="s">
        <v>22</v>
      </c>
      <c r="R49" s="142" t="s">
        <v>23</v>
      </c>
      <c r="S49" s="141" t="s">
        <v>177</v>
      </c>
    </row>
    <row r="50" spans="1:19" x14ac:dyDescent="0.45">
      <c r="A50" s="14">
        <v>4</v>
      </c>
      <c r="B50" s="13" t="s">
        <v>25</v>
      </c>
      <c r="C50" s="148" t="s">
        <v>708</v>
      </c>
      <c r="D50" s="56">
        <v>488000</v>
      </c>
      <c r="E50" s="14" t="s">
        <v>729</v>
      </c>
      <c r="F50" s="14" t="s">
        <v>26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14" t="s">
        <v>788</v>
      </c>
    </row>
    <row r="51" spans="1:19" x14ac:dyDescent="0.45">
      <c r="A51" s="12"/>
      <c r="B51" s="6" t="s">
        <v>76</v>
      </c>
      <c r="C51" s="149" t="s">
        <v>724</v>
      </c>
      <c r="D51" s="6"/>
      <c r="E51" s="12" t="s">
        <v>723</v>
      </c>
      <c r="F51" s="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12" t="s">
        <v>789</v>
      </c>
    </row>
    <row r="52" spans="1:19" x14ac:dyDescent="0.45">
      <c r="A52" s="12"/>
      <c r="B52" s="6" t="s">
        <v>721</v>
      </c>
      <c r="C52" s="149" t="s">
        <v>725</v>
      </c>
      <c r="D52" s="6"/>
      <c r="E52" s="12"/>
      <c r="F52" s="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12" t="s">
        <v>790</v>
      </c>
    </row>
    <row r="53" spans="1:19" x14ac:dyDescent="0.45">
      <c r="A53" s="12"/>
      <c r="B53" s="6" t="s">
        <v>722</v>
      </c>
      <c r="C53" s="143" t="s">
        <v>726</v>
      </c>
      <c r="D53" s="6"/>
      <c r="E53" s="12"/>
      <c r="F53" s="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62"/>
    </row>
    <row r="54" spans="1:19" x14ac:dyDescent="0.45">
      <c r="A54" s="12"/>
      <c r="B54" s="6" t="s">
        <v>723</v>
      </c>
      <c r="C54" s="6" t="s">
        <v>727</v>
      </c>
      <c r="D54" s="6"/>
      <c r="E54" s="12"/>
      <c r="F54" s="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62"/>
    </row>
    <row r="55" spans="1:19" x14ac:dyDescent="0.45">
      <c r="A55" s="57"/>
      <c r="B55" s="8"/>
      <c r="C55" s="8" t="s">
        <v>728</v>
      </c>
      <c r="D55" s="8"/>
      <c r="E55" s="57"/>
      <c r="F55" s="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63"/>
    </row>
    <row r="56" spans="1:19" x14ac:dyDescent="0.45">
      <c r="A56" s="14">
        <v>5</v>
      </c>
      <c r="B56" s="13" t="s">
        <v>25</v>
      </c>
      <c r="C56" s="148" t="s">
        <v>708</v>
      </c>
      <c r="D56" s="56">
        <v>488000</v>
      </c>
      <c r="E56" s="14" t="s">
        <v>85</v>
      </c>
      <c r="F56" s="14" t="s">
        <v>26</v>
      </c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14" t="s">
        <v>788</v>
      </c>
    </row>
    <row r="57" spans="1:19" x14ac:dyDescent="0.45">
      <c r="A57" s="12"/>
      <c r="B57" s="6" t="s">
        <v>76</v>
      </c>
      <c r="C57" s="149" t="s">
        <v>733</v>
      </c>
      <c r="D57" s="6"/>
      <c r="E57" s="12" t="s">
        <v>84</v>
      </c>
      <c r="F57" s="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12" t="s">
        <v>789</v>
      </c>
    </row>
    <row r="58" spans="1:19" x14ac:dyDescent="0.45">
      <c r="A58" s="12"/>
      <c r="B58" s="6" t="s">
        <v>730</v>
      </c>
      <c r="C58" s="149" t="s">
        <v>734</v>
      </c>
      <c r="D58" s="6"/>
      <c r="E58" s="12"/>
      <c r="F58" s="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12" t="s">
        <v>790</v>
      </c>
    </row>
    <row r="59" spans="1:19" x14ac:dyDescent="0.45">
      <c r="A59" s="12"/>
      <c r="B59" s="6" t="s">
        <v>731</v>
      </c>
      <c r="C59" s="143" t="s">
        <v>735</v>
      </c>
      <c r="D59" s="6"/>
      <c r="E59" s="12"/>
      <c r="F59" s="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62"/>
    </row>
    <row r="60" spans="1:19" x14ac:dyDescent="0.45">
      <c r="A60" s="12"/>
      <c r="B60" s="6" t="s">
        <v>732</v>
      </c>
      <c r="C60" s="6" t="s">
        <v>736</v>
      </c>
      <c r="D60" s="6"/>
      <c r="E60" s="12"/>
      <c r="F60" s="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62"/>
    </row>
    <row r="61" spans="1:19" x14ac:dyDescent="0.45">
      <c r="A61" s="57"/>
      <c r="B61" s="8" t="s">
        <v>84</v>
      </c>
      <c r="C61" s="8" t="s">
        <v>737</v>
      </c>
      <c r="D61" s="8"/>
      <c r="E61" s="57"/>
      <c r="F61" s="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63"/>
    </row>
    <row r="62" spans="1:19" ht="23.25" customHeight="1" x14ac:dyDescent="0.45">
      <c r="A62" s="14">
        <v>6</v>
      </c>
      <c r="B62" s="13" t="s">
        <v>77</v>
      </c>
      <c r="C62" s="148" t="s">
        <v>739</v>
      </c>
      <c r="D62" s="56">
        <v>473500</v>
      </c>
      <c r="E62" s="14" t="s">
        <v>33</v>
      </c>
      <c r="F62" s="14" t="s">
        <v>26</v>
      </c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14" t="s">
        <v>788</v>
      </c>
    </row>
    <row r="63" spans="1:19" x14ac:dyDescent="0.45">
      <c r="A63" s="12"/>
      <c r="B63" s="6" t="s">
        <v>78</v>
      </c>
      <c r="C63" s="149" t="s">
        <v>740</v>
      </c>
      <c r="D63" s="6"/>
      <c r="E63" s="12" t="s">
        <v>34</v>
      </c>
      <c r="F63" s="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12" t="s">
        <v>789</v>
      </c>
    </row>
    <row r="64" spans="1:19" x14ac:dyDescent="0.45">
      <c r="A64" s="12"/>
      <c r="B64" s="6" t="s">
        <v>738</v>
      </c>
      <c r="C64" s="143" t="s">
        <v>742</v>
      </c>
      <c r="D64" s="6"/>
      <c r="E64" s="12"/>
      <c r="F64" s="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12" t="s">
        <v>790</v>
      </c>
    </row>
    <row r="65" spans="1:19" x14ac:dyDescent="0.45">
      <c r="A65" s="57"/>
      <c r="B65" s="8"/>
      <c r="C65" s="8" t="s">
        <v>741</v>
      </c>
      <c r="D65" s="8"/>
      <c r="E65" s="57"/>
      <c r="F65" s="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63"/>
    </row>
    <row r="66" spans="1:19" x14ac:dyDescent="0.45">
      <c r="A66" s="14">
        <v>7</v>
      </c>
      <c r="B66" s="13" t="s">
        <v>77</v>
      </c>
      <c r="C66" s="148" t="s">
        <v>739</v>
      </c>
      <c r="D66" s="56">
        <v>481600</v>
      </c>
      <c r="E66" s="14" t="s">
        <v>33</v>
      </c>
      <c r="F66" s="14" t="s">
        <v>26</v>
      </c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14" t="s">
        <v>788</v>
      </c>
    </row>
    <row r="67" spans="1:19" x14ac:dyDescent="0.45">
      <c r="A67" s="12"/>
      <c r="B67" s="6" t="s">
        <v>78</v>
      </c>
      <c r="C67" s="149" t="s">
        <v>745</v>
      </c>
      <c r="D67" s="6"/>
      <c r="E67" s="12" t="s">
        <v>34</v>
      </c>
      <c r="F67" s="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12" t="s">
        <v>789</v>
      </c>
    </row>
    <row r="68" spans="1:19" x14ac:dyDescent="0.45">
      <c r="A68" s="12"/>
      <c r="B68" s="6" t="s">
        <v>743</v>
      </c>
      <c r="C68" s="143" t="s">
        <v>746</v>
      </c>
      <c r="D68" s="6"/>
      <c r="E68" s="12"/>
      <c r="F68" s="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12" t="s">
        <v>790</v>
      </c>
    </row>
    <row r="69" spans="1:19" x14ac:dyDescent="0.45">
      <c r="A69" s="57"/>
      <c r="B69" s="8" t="s">
        <v>744</v>
      </c>
      <c r="C69" s="8" t="s">
        <v>747</v>
      </c>
      <c r="D69" s="8"/>
      <c r="E69" s="57"/>
      <c r="F69" s="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63"/>
    </row>
    <row r="70" spans="1:19" x14ac:dyDescent="0.45">
      <c r="A70" s="241" t="s">
        <v>158</v>
      </c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</row>
    <row r="71" spans="1:19" x14ac:dyDescent="0.45">
      <c r="A71" s="236" t="s">
        <v>7</v>
      </c>
      <c r="B71" s="236" t="s">
        <v>143</v>
      </c>
      <c r="C71" s="140" t="s">
        <v>141</v>
      </c>
      <c r="D71" s="49" t="s">
        <v>140</v>
      </c>
      <c r="E71" s="50" t="s">
        <v>8</v>
      </c>
      <c r="F71" s="50" t="s">
        <v>10</v>
      </c>
      <c r="G71" s="238" t="s">
        <v>160</v>
      </c>
      <c r="H71" s="239"/>
      <c r="I71" s="240"/>
      <c r="J71" s="238" t="s">
        <v>161</v>
      </c>
      <c r="K71" s="239"/>
      <c r="L71" s="239"/>
      <c r="M71" s="239"/>
      <c r="N71" s="239"/>
      <c r="O71" s="239"/>
      <c r="P71" s="239"/>
      <c r="Q71" s="239"/>
      <c r="R71" s="240"/>
      <c r="S71" s="140" t="s">
        <v>9</v>
      </c>
    </row>
    <row r="72" spans="1:19" x14ac:dyDescent="0.45">
      <c r="A72" s="237"/>
      <c r="B72" s="237"/>
      <c r="C72" s="141" t="s">
        <v>142</v>
      </c>
      <c r="D72" s="52" t="s">
        <v>3</v>
      </c>
      <c r="E72" s="53" t="s">
        <v>9</v>
      </c>
      <c r="F72" s="53" t="s">
        <v>109</v>
      </c>
      <c r="G72" s="142" t="s">
        <v>12</v>
      </c>
      <c r="H72" s="142" t="s">
        <v>13</v>
      </c>
      <c r="I72" s="142" t="s">
        <v>14</v>
      </c>
      <c r="J72" s="142" t="s">
        <v>15</v>
      </c>
      <c r="K72" s="142" t="s">
        <v>16</v>
      </c>
      <c r="L72" s="142" t="s">
        <v>17</v>
      </c>
      <c r="M72" s="142" t="s">
        <v>18</v>
      </c>
      <c r="N72" s="142" t="s">
        <v>19</v>
      </c>
      <c r="O72" s="142" t="s">
        <v>20</v>
      </c>
      <c r="P72" s="142" t="s">
        <v>21</v>
      </c>
      <c r="Q72" s="142" t="s">
        <v>22</v>
      </c>
      <c r="R72" s="142" t="s">
        <v>23</v>
      </c>
      <c r="S72" s="141" t="s">
        <v>177</v>
      </c>
    </row>
    <row r="73" spans="1:19" x14ac:dyDescent="0.45">
      <c r="A73" s="14">
        <v>8</v>
      </c>
      <c r="B73" s="13" t="s">
        <v>77</v>
      </c>
      <c r="C73" s="148" t="s">
        <v>739</v>
      </c>
      <c r="D73" s="56">
        <v>481600</v>
      </c>
      <c r="E73" s="14" t="s">
        <v>33</v>
      </c>
      <c r="F73" s="14" t="s">
        <v>26</v>
      </c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14" t="s">
        <v>788</v>
      </c>
    </row>
    <row r="74" spans="1:19" x14ac:dyDescent="0.45">
      <c r="A74" s="12"/>
      <c r="B74" s="6" t="s">
        <v>78</v>
      </c>
      <c r="C74" s="149" t="s">
        <v>750</v>
      </c>
      <c r="D74" s="6"/>
      <c r="E74" s="12" t="s">
        <v>34</v>
      </c>
      <c r="F74" s="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12" t="s">
        <v>789</v>
      </c>
    </row>
    <row r="75" spans="1:19" x14ac:dyDescent="0.45">
      <c r="A75" s="12"/>
      <c r="B75" s="6" t="s">
        <v>749</v>
      </c>
      <c r="C75" s="143" t="s">
        <v>751</v>
      </c>
      <c r="D75" s="6"/>
      <c r="E75" s="12"/>
      <c r="F75" s="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12" t="s">
        <v>790</v>
      </c>
    </row>
    <row r="76" spans="1:19" x14ac:dyDescent="0.45">
      <c r="A76" s="57"/>
      <c r="B76" s="8" t="s">
        <v>65</v>
      </c>
      <c r="C76" s="8" t="s">
        <v>752</v>
      </c>
      <c r="D76" s="8"/>
      <c r="E76" s="57"/>
      <c r="F76" s="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63"/>
    </row>
    <row r="77" spans="1:19" x14ac:dyDescent="0.45">
      <c r="A77" s="72"/>
      <c r="B77" s="142" t="s">
        <v>87</v>
      </c>
      <c r="C77" s="99"/>
      <c r="D77" s="158">
        <f>D30+D37+D43+D50+D56+D62+D66+D73</f>
        <v>3901400</v>
      </c>
      <c r="E77" s="72" t="s">
        <v>86</v>
      </c>
      <c r="F77" s="72">
        <v>1</v>
      </c>
      <c r="G77" s="72" t="s">
        <v>86</v>
      </c>
      <c r="H77" s="72" t="s">
        <v>86</v>
      </c>
      <c r="I77" s="72" t="s">
        <v>86</v>
      </c>
      <c r="J77" s="72" t="s">
        <v>86</v>
      </c>
      <c r="K77" s="72" t="s">
        <v>86</v>
      </c>
      <c r="L77" s="72" t="s">
        <v>86</v>
      </c>
      <c r="M77" s="72" t="s">
        <v>86</v>
      </c>
      <c r="N77" s="72" t="s">
        <v>86</v>
      </c>
      <c r="O77" s="72" t="s">
        <v>86</v>
      </c>
      <c r="P77" s="72" t="s">
        <v>86</v>
      </c>
      <c r="Q77" s="72" t="s">
        <v>86</v>
      </c>
      <c r="R77" s="72" t="s">
        <v>86</v>
      </c>
      <c r="S77" s="73"/>
    </row>
    <row r="78" spans="1:19" x14ac:dyDescent="0.45">
      <c r="A78" s="25"/>
      <c r="B78" s="26"/>
      <c r="C78" s="26"/>
      <c r="D78" s="26"/>
      <c r="E78" s="25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1:19" x14ac:dyDescent="0.45">
      <c r="A79" s="25"/>
      <c r="B79" s="26"/>
      <c r="C79" s="26"/>
      <c r="D79" s="26"/>
      <c r="E79" s="25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1:19" x14ac:dyDescent="0.45">
      <c r="A80" s="25"/>
      <c r="B80" s="26"/>
      <c r="C80" s="26"/>
      <c r="D80" s="26"/>
      <c r="E80" s="25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1:19" x14ac:dyDescent="0.45">
      <c r="A81" s="25"/>
      <c r="B81" s="26"/>
      <c r="C81" s="26"/>
      <c r="D81" s="26"/>
      <c r="E81" s="25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1:19" x14ac:dyDescent="0.45">
      <c r="A82" s="25"/>
      <c r="B82" s="26"/>
      <c r="C82" s="26"/>
      <c r="D82" s="26"/>
      <c r="E82" s="2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1:19" x14ac:dyDescent="0.45">
      <c r="A83" s="25"/>
      <c r="B83" s="26"/>
      <c r="C83" s="26"/>
      <c r="D83" s="26"/>
      <c r="E83" s="2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1:19" x14ac:dyDescent="0.45">
      <c r="A84" s="25"/>
      <c r="B84" s="26"/>
      <c r="C84" s="26"/>
      <c r="D84" s="26"/>
      <c r="E84" s="25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1:19" x14ac:dyDescent="0.45">
      <c r="A85" s="25"/>
      <c r="B85" s="26"/>
      <c r="C85" s="26"/>
      <c r="D85" s="26"/>
      <c r="E85" s="25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1:19" x14ac:dyDescent="0.45">
      <c r="A86" s="25"/>
      <c r="B86" s="26"/>
      <c r="C86" s="26"/>
      <c r="D86" s="26"/>
      <c r="E86" s="25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1:19" x14ac:dyDescent="0.45">
      <c r="A87" s="25"/>
      <c r="B87" s="35"/>
      <c r="C87" s="26"/>
      <c r="D87" s="36"/>
      <c r="E87" s="25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7"/>
    </row>
    <row r="88" spans="1:19" x14ac:dyDescent="0.45">
      <c r="A88" s="25"/>
      <c r="B88" s="35"/>
      <c r="C88" s="26"/>
      <c r="D88" s="36"/>
      <c r="E88" s="2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7"/>
    </row>
    <row r="89" spans="1:19" x14ac:dyDescent="0.45">
      <c r="A89" s="25"/>
      <c r="B89" s="35"/>
      <c r="C89" s="26"/>
      <c r="D89" s="36"/>
      <c r="E89" s="25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</row>
    <row r="90" spans="1:19" x14ac:dyDescent="0.45">
      <c r="A90" s="25"/>
      <c r="B90" s="35"/>
      <c r="C90" s="26"/>
      <c r="D90" s="36"/>
      <c r="E90" s="25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1:19" x14ac:dyDescent="0.45">
      <c r="A91" s="25"/>
      <c r="B91" s="35"/>
      <c r="C91" s="26"/>
      <c r="D91" s="36"/>
      <c r="E91" s="25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</row>
    <row r="92" spans="1:19" x14ac:dyDescent="0.45">
      <c r="A92" s="25"/>
      <c r="B92" s="35"/>
      <c r="C92" s="26"/>
      <c r="D92" s="36"/>
      <c r="E92" s="25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</row>
    <row r="93" spans="1:19" x14ac:dyDescent="0.45">
      <c r="A93" s="241" t="s">
        <v>158</v>
      </c>
      <c r="B93" s="241"/>
      <c r="C93" s="241"/>
      <c r="D93" s="241"/>
      <c r="E93" s="241"/>
      <c r="F93" s="241"/>
      <c r="G93" s="241"/>
      <c r="H93" s="241"/>
      <c r="I93" s="241"/>
      <c r="J93" s="241"/>
      <c r="K93" s="241"/>
      <c r="L93" s="241"/>
      <c r="M93" s="241"/>
      <c r="N93" s="241"/>
      <c r="O93" s="241"/>
      <c r="P93" s="241"/>
      <c r="Q93" s="241"/>
      <c r="R93" s="241"/>
      <c r="S93" s="241"/>
    </row>
    <row r="94" spans="1:19" x14ac:dyDescent="0.45">
      <c r="A94" s="243" t="s">
        <v>111</v>
      </c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94"/>
    </row>
    <row r="95" spans="1:19" x14ac:dyDescent="0.45">
      <c r="A95" s="231" t="s">
        <v>144</v>
      </c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94"/>
    </row>
    <row r="96" spans="1:19" x14ac:dyDescent="0.45">
      <c r="A96" s="235" t="s">
        <v>145</v>
      </c>
      <c r="B96" s="235"/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94"/>
    </row>
    <row r="97" spans="1:19" x14ac:dyDescent="0.45">
      <c r="A97" s="236" t="s">
        <v>7</v>
      </c>
      <c r="B97" s="236" t="s">
        <v>143</v>
      </c>
      <c r="C97" s="76" t="s">
        <v>141</v>
      </c>
      <c r="D97" s="49" t="s">
        <v>140</v>
      </c>
      <c r="E97" s="50" t="s">
        <v>8</v>
      </c>
      <c r="F97" s="50" t="s">
        <v>10</v>
      </c>
      <c r="G97" s="238" t="s">
        <v>160</v>
      </c>
      <c r="H97" s="239"/>
      <c r="I97" s="240"/>
      <c r="J97" s="238" t="s">
        <v>161</v>
      </c>
      <c r="K97" s="239"/>
      <c r="L97" s="239"/>
      <c r="M97" s="239"/>
      <c r="N97" s="239"/>
      <c r="O97" s="239"/>
      <c r="P97" s="239"/>
      <c r="Q97" s="239"/>
      <c r="R97" s="240"/>
      <c r="S97" s="76" t="s">
        <v>9</v>
      </c>
    </row>
    <row r="98" spans="1:19" x14ac:dyDescent="0.45">
      <c r="A98" s="237"/>
      <c r="B98" s="237"/>
      <c r="C98" s="77" t="s">
        <v>142</v>
      </c>
      <c r="D98" s="52" t="s">
        <v>3</v>
      </c>
      <c r="E98" s="53" t="s">
        <v>9</v>
      </c>
      <c r="F98" s="53" t="s">
        <v>109</v>
      </c>
      <c r="G98" s="78" t="s">
        <v>12</v>
      </c>
      <c r="H98" s="78" t="s">
        <v>13</v>
      </c>
      <c r="I98" s="78" t="s">
        <v>14</v>
      </c>
      <c r="J98" s="78" t="s">
        <v>15</v>
      </c>
      <c r="K98" s="78" t="s">
        <v>16</v>
      </c>
      <c r="L98" s="78" t="s">
        <v>17</v>
      </c>
      <c r="M98" s="78" t="s">
        <v>18</v>
      </c>
      <c r="N98" s="78" t="s">
        <v>19</v>
      </c>
      <c r="O98" s="78" t="s">
        <v>20</v>
      </c>
      <c r="P98" s="78" t="s">
        <v>21</v>
      </c>
      <c r="Q98" s="78" t="s">
        <v>22</v>
      </c>
      <c r="R98" s="78" t="s">
        <v>23</v>
      </c>
      <c r="S98" s="77" t="s">
        <v>177</v>
      </c>
    </row>
    <row r="99" spans="1:19" x14ac:dyDescent="0.45">
      <c r="A99" s="14">
        <v>1</v>
      </c>
      <c r="B99" s="13" t="s">
        <v>293</v>
      </c>
      <c r="C99" s="13" t="s">
        <v>30</v>
      </c>
      <c r="D99" s="56">
        <v>900</v>
      </c>
      <c r="E99" s="14" t="s">
        <v>33</v>
      </c>
      <c r="F99" s="14" t="s">
        <v>29</v>
      </c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80" t="s">
        <v>292</v>
      </c>
    </row>
    <row r="100" spans="1:19" x14ac:dyDescent="0.45">
      <c r="A100" s="12"/>
      <c r="B100" s="6" t="s">
        <v>294</v>
      </c>
      <c r="C100" s="6" t="s">
        <v>32</v>
      </c>
      <c r="D100" s="6"/>
      <c r="E100" s="12" t="s">
        <v>34</v>
      </c>
      <c r="F100" s="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12">
        <v>2567</v>
      </c>
    </row>
    <row r="101" spans="1:19" x14ac:dyDescent="0.45">
      <c r="A101" s="57"/>
      <c r="B101" s="8" t="s">
        <v>295</v>
      </c>
      <c r="C101" s="8" t="s">
        <v>36</v>
      </c>
      <c r="D101" s="8"/>
      <c r="E101" s="57"/>
      <c r="F101" s="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97"/>
    </row>
    <row r="102" spans="1:19" x14ac:dyDescent="0.45">
      <c r="A102" s="14">
        <v>2</v>
      </c>
      <c r="B102" s="13" t="s">
        <v>293</v>
      </c>
      <c r="C102" s="13" t="s">
        <v>30</v>
      </c>
      <c r="D102" s="56">
        <v>900</v>
      </c>
      <c r="E102" s="14" t="s">
        <v>33</v>
      </c>
      <c r="F102" s="14" t="s">
        <v>29</v>
      </c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80" t="s">
        <v>211</v>
      </c>
    </row>
    <row r="103" spans="1:19" x14ac:dyDescent="0.45">
      <c r="A103" s="12"/>
      <c r="B103" s="6" t="s">
        <v>296</v>
      </c>
      <c r="C103" s="6" t="s">
        <v>32</v>
      </c>
      <c r="D103" s="6"/>
      <c r="E103" s="12" t="s">
        <v>34</v>
      </c>
      <c r="F103" s="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12">
        <v>2567</v>
      </c>
    </row>
    <row r="104" spans="1:19" x14ac:dyDescent="0.45">
      <c r="A104" s="12"/>
      <c r="B104" s="6" t="s">
        <v>297</v>
      </c>
      <c r="C104" s="6" t="s">
        <v>37</v>
      </c>
      <c r="D104" s="6"/>
      <c r="E104" s="12"/>
      <c r="F104" s="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8"/>
    </row>
    <row r="105" spans="1:19" x14ac:dyDescent="0.45">
      <c r="A105" s="57"/>
      <c r="B105" s="8" t="s">
        <v>35</v>
      </c>
      <c r="C105" s="8"/>
      <c r="D105" s="8"/>
      <c r="E105" s="57"/>
      <c r="F105" s="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97"/>
    </row>
    <row r="106" spans="1:19" x14ac:dyDescent="0.45">
      <c r="A106" s="12">
        <v>3</v>
      </c>
      <c r="B106" s="6" t="s">
        <v>212</v>
      </c>
      <c r="C106" s="6" t="s">
        <v>30</v>
      </c>
      <c r="D106" s="61">
        <v>60000</v>
      </c>
      <c r="E106" s="12" t="s">
        <v>27</v>
      </c>
      <c r="F106" s="12" t="s">
        <v>29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80" t="s">
        <v>304</v>
      </c>
    </row>
    <row r="107" spans="1:19" x14ac:dyDescent="0.45">
      <c r="A107" s="12"/>
      <c r="B107" s="6" t="s">
        <v>298</v>
      </c>
      <c r="C107" s="6" t="s">
        <v>299</v>
      </c>
      <c r="D107" s="6"/>
      <c r="E107" s="12"/>
      <c r="F107" s="6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12">
        <v>2567</v>
      </c>
    </row>
    <row r="108" spans="1:19" x14ac:dyDescent="0.45">
      <c r="A108" s="12"/>
      <c r="B108" s="6"/>
      <c r="C108" s="6" t="s">
        <v>300</v>
      </c>
      <c r="D108" s="6"/>
      <c r="E108" s="12"/>
      <c r="F108" s="6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58"/>
    </row>
    <row r="109" spans="1:19" x14ac:dyDescent="0.45">
      <c r="A109" s="12"/>
      <c r="B109" s="6"/>
      <c r="C109" s="6" t="s">
        <v>301</v>
      </c>
      <c r="D109" s="6"/>
      <c r="E109" s="12"/>
      <c r="F109" s="6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58"/>
    </row>
    <row r="110" spans="1:19" x14ac:dyDescent="0.45">
      <c r="A110" s="12"/>
      <c r="B110" s="6"/>
      <c r="C110" s="6" t="s">
        <v>302</v>
      </c>
      <c r="D110" s="6"/>
      <c r="E110" s="12"/>
      <c r="F110" s="6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58"/>
    </row>
    <row r="111" spans="1:19" x14ac:dyDescent="0.45">
      <c r="A111" s="57"/>
      <c r="B111" s="8"/>
      <c r="C111" s="8" t="s">
        <v>303</v>
      </c>
      <c r="D111" s="8"/>
      <c r="E111" s="57"/>
      <c r="F111" s="8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59"/>
    </row>
    <row r="112" spans="1:19" x14ac:dyDescent="0.45">
      <c r="A112" s="72"/>
      <c r="B112" s="78" t="s">
        <v>87</v>
      </c>
      <c r="C112" s="99"/>
      <c r="D112" s="74">
        <f>D99+D102+D106</f>
        <v>61800</v>
      </c>
      <c r="E112" s="72" t="s">
        <v>86</v>
      </c>
      <c r="F112" s="72">
        <v>1</v>
      </c>
      <c r="G112" s="72" t="s">
        <v>86</v>
      </c>
      <c r="H112" s="72" t="s">
        <v>86</v>
      </c>
      <c r="I112" s="72" t="s">
        <v>86</v>
      </c>
      <c r="J112" s="72" t="s">
        <v>86</v>
      </c>
      <c r="K112" s="72" t="s">
        <v>86</v>
      </c>
      <c r="L112" s="72" t="s">
        <v>86</v>
      </c>
      <c r="M112" s="72" t="s">
        <v>86</v>
      </c>
      <c r="N112" s="72" t="s">
        <v>86</v>
      </c>
      <c r="O112" s="72" t="s">
        <v>86</v>
      </c>
      <c r="P112" s="72" t="s">
        <v>86</v>
      </c>
      <c r="Q112" s="72" t="s">
        <v>86</v>
      </c>
      <c r="R112" s="72" t="s">
        <v>86</v>
      </c>
      <c r="S112" s="100"/>
    </row>
    <row r="113" spans="1:19" x14ac:dyDescent="0.45">
      <c r="A113" s="25"/>
      <c r="B113" s="26"/>
      <c r="C113" s="26"/>
      <c r="D113" s="26"/>
      <c r="E113" s="25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</row>
    <row r="114" spans="1:19" x14ac:dyDescent="0.45">
      <c r="A114" s="25"/>
      <c r="B114" s="26"/>
      <c r="C114" s="26"/>
      <c r="D114" s="26"/>
      <c r="E114" s="25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</row>
    <row r="115" spans="1:19" x14ac:dyDescent="0.45">
      <c r="A115" s="25"/>
      <c r="B115" s="26"/>
      <c r="C115" s="26"/>
      <c r="D115" s="26"/>
      <c r="E115" s="25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</row>
    <row r="116" spans="1:19" x14ac:dyDescent="0.45">
      <c r="A116" s="241" t="s">
        <v>158</v>
      </c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</row>
    <row r="117" spans="1:19" x14ac:dyDescent="0.45">
      <c r="A117" s="233" t="s">
        <v>111</v>
      </c>
      <c r="B117" s="233"/>
      <c r="C117" s="233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</row>
    <row r="118" spans="1:19" x14ac:dyDescent="0.45">
      <c r="A118" s="231" t="s">
        <v>144</v>
      </c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</row>
    <row r="119" spans="1:19" x14ac:dyDescent="0.45">
      <c r="A119" s="235" t="s">
        <v>799</v>
      </c>
      <c r="B119" s="235"/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  <c r="N119" s="235"/>
      <c r="O119" s="235"/>
      <c r="P119" s="235"/>
      <c r="Q119" s="235"/>
      <c r="R119" s="235"/>
      <c r="S119" s="235"/>
    </row>
    <row r="120" spans="1:19" x14ac:dyDescent="0.45">
      <c r="A120" s="236" t="s">
        <v>7</v>
      </c>
      <c r="B120" s="236" t="s">
        <v>143</v>
      </c>
      <c r="C120" s="168" t="s">
        <v>141</v>
      </c>
      <c r="D120" s="49" t="s">
        <v>140</v>
      </c>
      <c r="E120" s="50" t="s">
        <v>8</v>
      </c>
      <c r="F120" s="50" t="s">
        <v>10</v>
      </c>
      <c r="G120" s="238" t="s">
        <v>160</v>
      </c>
      <c r="H120" s="239"/>
      <c r="I120" s="240"/>
      <c r="J120" s="238" t="s">
        <v>161</v>
      </c>
      <c r="K120" s="239"/>
      <c r="L120" s="239"/>
      <c r="M120" s="239"/>
      <c r="N120" s="239"/>
      <c r="O120" s="239"/>
      <c r="P120" s="239"/>
      <c r="Q120" s="239"/>
      <c r="R120" s="240"/>
      <c r="S120" s="168" t="s">
        <v>9</v>
      </c>
    </row>
    <row r="121" spans="1:19" x14ac:dyDescent="0.45">
      <c r="A121" s="237"/>
      <c r="B121" s="237"/>
      <c r="C121" s="169" t="s">
        <v>142</v>
      </c>
      <c r="D121" s="52" t="s">
        <v>3</v>
      </c>
      <c r="E121" s="53" t="s">
        <v>9</v>
      </c>
      <c r="F121" s="53" t="s">
        <v>109</v>
      </c>
      <c r="G121" s="171" t="s">
        <v>12</v>
      </c>
      <c r="H121" s="171" t="s">
        <v>13</v>
      </c>
      <c r="I121" s="171" t="s">
        <v>14</v>
      </c>
      <c r="J121" s="171" t="s">
        <v>15</v>
      </c>
      <c r="K121" s="171" t="s">
        <v>16</v>
      </c>
      <c r="L121" s="171" t="s">
        <v>17</v>
      </c>
      <c r="M121" s="171" t="s">
        <v>18</v>
      </c>
      <c r="N121" s="171" t="s">
        <v>19</v>
      </c>
      <c r="O121" s="171" t="s">
        <v>20</v>
      </c>
      <c r="P121" s="171" t="s">
        <v>21</v>
      </c>
      <c r="Q121" s="171" t="s">
        <v>22</v>
      </c>
      <c r="R121" s="171" t="s">
        <v>23</v>
      </c>
      <c r="S121" s="169" t="s">
        <v>177</v>
      </c>
    </row>
    <row r="122" spans="1:19" x14ac:dyDescent="0.45">
      <c r="A122" s="14">
        <v>1</v>
      </c>
      <c r="B122" s="13" t="s">
        <v>335</v>
      </c>
      <c r="C122" s="13" t="s">
        <v>147</v>
      </c>
      <c r="D122" s="56">
        <v>20000</v>
      </c>
      <c r="E122" s="14" t="s">
        <v>519</v>
      </c>
      <c r="F122" s="14" t="s">
        <v>38</v>
      </c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80" t="s">
        <v>340</v>
      </c>
    </row>
    <row r="123" spans="1:19" x14ac:dyDescent="0.45">
      <c r="A123" s="12"/>
      <c r="B123" s="6" t="s">
        <v>336</v>
      </c>
      <c r="C123" s="6" t="s">
        <v>337</v>
      </c>
      <c r="D123" s="6"/>
      <c r="E123" s="12" t="s">
        <v>520</v>
      </c>
      <c r="F123" s="12" t="s">
        <v>39</v>
      </c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12">
        <v>2567</v>
      </c>
    </row>
    <row r="124" spans="1:19" x14ac:dyDescent="0.45">
      <c r="A124" s="12"/>
      <c r="B124" s="6"/>
      <c r="C124" s="6" t="s">
        <v>338</v>
      </c>
      <c r="D124" s="6"/>
      <c r="E124" s="12"/>
      <c r="F124" s="12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115"/>
    </row>
    <row r="125" spans="1:19" x14ac:dyDescent="0.45">
      <c r="A125" s="57"/>
      <c r="B125" s="8"/>
      <c r="C125" s="8" t="s">
        <v>339</v>
      </c>
      <c r="D125" s="8"/>
      <c r="E125" s="57"/>
      <c r="F125" s="57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97"/>
    </row>
    <row r="126" spans="1:19" x14ac:dyDescent="0.45">
      <c r="A126" s="14">
        <v>2</v>
      </c>
      <c r="B126" s="13" t="s">
        <v>342</v>
      </c>
      <c r="C126" s="13" t="s">
        <v>147</v>
      </c>
      <c r="D126" s="56">
        <v>50000</v>
      </c>
      <c r="E126" s="14" t="s">
        <v>406</v>
      </c>
      <c r="F126" s="14" t="s">
        <v>38</v>
      </c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80" t="s">
        <v>341</v>
      </c>
    </row>
    <row r="127" spans="1:19" x14ac:dyDescent="0.45">
      <c r="A127" s="12"/>
      <c r="B127" s="6" t="s">
        <v>343</v>
      </c>
      <c r="C127" s="6" t="s">
        <v>345</v>
      </c>
      <c r="D127" s="6"/>
      <c r="E127" s="12" t="s">
        <v>80</v>
      </c>
      <c r="F127" s="12" t="s">
        <v>39</v>
      </c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12">
        <v>2566</v>
      </c>
    </row>
    <row r="128" spans="1:19" x14ac:dyDescent="0.45">
      <c r="A128" s="12"/>
      <c r="B128" s="6" t="s">
        <v>344</v>
      </c>
      <c r="C128" s="6" t="s">
        <v>291</v>
      </c>
      <c r="D128" s="6"/>
      <c r="E128" s="12"/>
      <c r="F128" s="12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8"/>
    </row>
    <row r="129" spans="1:19" x14ac:dyDescent="0.45">
      <c r="A129" s="57"/>
      <c r="B129" s="8"/>
      <c r="C129" s="8" t="s">
        <v>346</v>
      </c>
      <c r="D129" s="8"/>
      <c r="E129" s="57"/>
      <c r="F129" s="57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7"/>
    </row>
    <row r="130" spans="1:19" x14ac:dyDescent="0.45">
      <c r="A130" s="12">
        <v>3</v>
      </c>
      <c r="B130" s="6" t="s">
        <v>347</v>
      </c>
      <c r="C130" s="6" t="s">
        <v>147</v>
      </c>
      <c r="D130" s="61">
        <v>60000</v>
      </c>
      <c r="E130" s="12" t="s">
        <v>518</v>
      </c>
      <c r="F130" s="12" t="s">
        <v>38</v>
      </c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80" t="s">
        <v>292</v>
      </c>
    </row>
    <row r="131" spans="1:19" x14ac:dyDescent="0.45">
      <c r="A131" s="12"/>
      <c r="B131" s="6" t="s">
        <v>348</v>
      </c>
      <c r="C131" s="6" t="s">
        <v>349</v>
      </c>
      <c r="D131" s="6"/>
      <c r="E131" s="12" t="s">
        <v>63</v>
      </c>
      <c r="F131" s="12" t="s">
        <v>39</v>
      </c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12">
        <v>2567</v>
      </c>
    </row>
    <row r="132" spans="1:19" x14ac:dyDescent="0.45">
      <c r="A132" s="12"/>
      <c r="B132" s="6"/>
      <c r="C132" s="6" t="s">
        <v>350</v>
      </c>
      <c r="D132" s="6"/>
      <c r="E132" s="12"/>
      <c r="F132" s="12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57"/>
    </row>
    <row r="133" spans="1:19" x14ac:dyDescent="0.45">
      <c r="A133" s="14">
        <v>4</v>
      </c>
      <c r="B133" s="13" t="s">
        <v>41</v>
      </c>
      <c r="C133" s="13" t="s">
        <v>147</v>
      </c>
      <c r="D133" s="56">
        <v>7000</v>
      </c>
      <c r="E133" s="14" t="s">
        <v>27</v>
      </c>
      <c r="F133" s="14" t="s">
        <v>38</v>
      </c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80" t="s">
        <v>352</v>
      </c>
    </row>
    <row r="134" spans="1:19" x14ac:dyDescent="0.45">
      <c r="A134" s="12"/>
      <c r="B134" s="6"/>
      <c r="C134" s="6" t="s">
        <v>384</v>
      </c>
      <c r="D134" s="6"/>
      <c r="E134" s="12"/>
      <c r="F134" s="12" t="s">
        <v>39</v>
      </c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12">
        <v>2567</v>
      </c>
    </row>
    <row r="135" spans="1:19" x14ac:dyDescent="0.45">
      <c r="A135" s="57"/>
      <c r="B135" s="8"/>
      <c r="C135" s="8" t="s">
        <v>351</v>
      </c>
      <c r="D135" s="8"/>
      <c r="E135" s="57"/>
      <c r="F135" s="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57"/>
    </row>
    <row r="136" spans="1:19" x14ac:dyDescent="0.45">
      <c r="A136" s="29"/>
      <c r="B136" s="16"/>
      <c r="C136" s="30"/>
      <c r="D136" s="30"/>
      <c r="E136" s="29"/>
      <c r="F136" s="30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</row>
    <row r="137" spans="1:19" x14ac:dyDescent="0.45">
      <c r="A137" s="32"/>
      <c r="B137" s="16"/>
      <c r="C137" s="33"/>
      <c r="D137" s="33"/>
      <c r="E137" s="32"/>
      <c r="F137" s="33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</row>
    <row r="138" spans="1:19" x14ac:dyDescent="0.45">
      <c r="A138" s="32"/>
      <c r="B138" s="33"/>
      <c r="C138" s="33"/>
      <c r="D138" s="33"/>
      <c r="E138" s="32"/>
      <c r="F138" s="33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</row>
    <row r="139" spans="1:19" x14ac:dyDescent="0.45">
      <c r="A139" s="241" t="s">
        <v>158</v>
      </c>
      <c r="B139" s="241"/>
      <c r="C139" s="241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1"/>
      <c r="R139" s="241"/>
      <c r="S139" s="241"/>
    </row>
    <row r="140" spans="1:19" x14ac:dyDescent="0.45">
      <c r="A140" s="236" t="s">
        <v>7</v>
      </c>
      <c r="B140" s="236" t="s">
        <v>143</v>
      </c>
      <c r="C140" s="168" t="s">
        <v>141</v>
      </c>
      <c r="D140" s="49" t="s">
        <v>140</v>
      </c>
      <c r="E140" s="50" t="s">
        <v>8</v>
      </c>
      <c r="F140" s="50" t="s">
        <v>10</v>
      </c>
      <c r="G140" s="238" t="s">
        <v>160</v>
      </c>
      <c r="H140" s="239"/>
      <c r="I140" s="240"/>
      <c r="J140" s="238" t="s">
        <v>161</v>
      </c>
      <c r="K140" s="239"/>
      <c r="L140" s="239"/>
      <c r="M140" s="239"/>
      <c r="N140" s="239"/>
      <c r="O140" s="239"/>
      <c r="P140" s="239"/>
      <c r="Q140" s="239"/>
      <c r="R140" s="240"/>
      <c r="S140" s="168" t="s">
        <v>9</v>
      </c>
    </row>
    <row r="141" spans="1:19" x14ac:dyDescent="0.45">
      <c r="A141" s="237"/>
      <c r="B141" s="237"/>
      <c r="C141" s="169" t="s">
        <v>142</v>
      </c>
      <c r="D141" s="52" t="s">
        <v>3</v>
      </c>
      <c r="E141" s="53" t="s">
        <v>9</v>
      </c>
      <c r="F141" s="53" t="s">
        <v>109</v>
      </c>
      <c r="G141" s="171" t="s">
        <v>12</v>
      </c>
      <c r="H141" s="171" t="s">
        <v>13</v>
      </c>
      <c r="I141" s="171" t="s">
        <v>14</v>
      </c>
      <c r="J141" s="171" t="s">
        <v>15</v>
      </c>
      <c r="K141" s="171" t="s">
        <v>16</v>
      </c>
      <c r="L141" s="171" t="s">
        <v>17</v>
      </c>
      <c r="M141" s="171" t="s">
        <v>18</v>
      </c>
      <c r="N141" s="171" t="s">
        <v>19</v>
      </c>
      <c r="O141" s="171" t="s">
        <v>20</v>
      </c>
      <c r="P141" s="171" t="s">
        <v>21</v>
      </c>
      <c r="Q141" s="171" t="s">
        <v>22</v>
      </c>
      <c r="R141" s="171" t="s">
        <v>23</v>
      </c>
      <c r="S141" s="169" t="s">
        <v>177</v>
      </c>
    </row>
    <row r="142" spans="1:19" x14ac:dyDescent="0.45">
      <c r="A142" s="114">
        <v>5</v>
      </c>
      <c r="B142" s="116" t="s">
        <v>353</v>
      </c>
      <c r="C142" s="117" t="s">
        <v>357</v>
      </c>
      <c r="D142" s="118">
        <v>30000</v>
      </c>
      <c r="E142" s="14" t="s">
        <v>27</v>
      </c>
      <c r="F142" s="14" t="s">
        <v>38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80" t="s">
        <v>211</v>
      </c>
    </row>
    <row r="143" spans="1:19" x14ac:dyDescent="0.45">
      <c r="A143" s="134"/>
      <c r="B143" s="6" t="s">
        <v>354</v>
      </c>
      <c r="C143" s="112" t="s">
        <v>358</v>
      </c>
      <c r="D143" s="83"/>
      <c r="E143" s="83"/>
      <c r="F143" s="12" t="s">
        <v>39</v>
      </c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12">
        <v>2567</v>
      </c>
    </row>
    <row r="144" spans="1:19" x14ac:dyDescent="0.45">
      <c r="A144" s="134"/>
      <c r="B144" s="112" t="s">
        <v>355</v>
      </c>
      <c r="C144" s="112" t="s">
        <v>359</v>
      </c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58"/>
    </row>
    <row r="145" spans="1:19" s="94" customFormat="1" x14ac:dyDescent="0.45">
      <c r="A145" s="134"/>
      <c r="B145" s="112" t="s">
        <v>356</v>
      </c>
      <c r="C145" s="112" t="s">
        <v>360</v>
      </c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58"/>
    </row>
    <row r="146" spans="1:19" x14ac:dyDescent="0.45">
      <c r="A146" s="170"/>
      <c r="B146" s="113" t="s">
        <v>257</v>
      </c>
      <c r="C146" s="113" t="s">
        <v>346</v>
      </c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59"/>
    </row>
    <row r="147" spans="1:19" x14ac:dyDescent="0.45">
      <c r="A147" s="14">
        <v>6</v>
      </c>
      <c r="B147" s="13" t="s">
        <v>361</v>
      </c>
      <c r="C147" s="13" t="s">
        <v>364</v>
      </c>
      <c r="D147" s="56">
        <v>1146550</v>
      </c>
      <c r="E147" s="14" t="s">
        <v>521</v>
      </c>
      <c r="F147" s="14" t="s">
        <v>38</v>
      </c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14" t="s">
        <v>267</v>
      </c>
    </row>
    <row r="148" spans="1:19" x14ac:dyDescent="0.45">
      <c r="A148" s="12"/>
      <c r="B148" s="6" t="s">
        <v>362</v>
      </c>
      <c r="C148" s="6" t="s">
        <v>365</v>
      </c>
      <c r="D148" s="6"/>
      <c r="E148" s="12" t="s">
        <v>522</v>
      </c>
      <c r="F148" s="12" t="s">
        <v>39</v>
      </c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62"/>
    </row>
    <row r="149" spans="1:19" x14ac:dyDescent="0.45">
      <c r="A149" s="12"/>
      <c r="B149" s="6" t="s">
        <v>363</v>
      </c>
      <c r="C149" s="6" t="s">
        <v>366</v>
      </c>
      <c r="D149" s="6"/>
      <c r="E149" s="12" t="s">
        <v>523</v>
      </c>
      <c r="F149" s="12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62"/>
    </row>
    <row r="150" spans="1:19" x14ac:dyDescent="0.45">
      <c r="A150" s="12"/>
      <c r="B150" s="6"/>
      <c r="C150" s="6" t="s">
        <v>367</v>
      </c>
      <c r="D150" s="6"/>
      <c r="E150" s="12" t="s">
        <v>271</v>
      </c>
      <c r="F150" s="12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62"/>
    </row>
    <row r="151" spans="1:19" x14ac:dyDescent="0.45">
      <c r="A151" s="12"/>
      <c r="B151" s="6"/>
      <c r="C151" s="6" t="s">
        <v>368</v>
      </c>
      <c r="D151" s="6"/>
      <c r="E151" s="12" t="s">
        <v>63</v>
      </c>
      <c r="F151" s="12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62"/>
    </row>
    <row r="152" spans="1:19" x14ac:dyDescent="0.45">
      <c r="A152" s="12"/>
      <c r="B152" s="6"/>
      <c r="C152" s="6" t="s">
        <v>369</v>
      </c>
      <c r="D152" s="6"/>
      <c r="E152" s="12"/>
      <c r="F152" s="12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62"/>
    </row>
    <row r="153" spans="1:19" x14ac:dyDescent="0.45">
      <c r="A153" s="12"/>
      <c r="B153" s="6"/>
      <c r="C153" s="6" t="s">
        <v>375</v>
      </c>
      <c r="D153" s="6"/>
      <c r="E153" s="12"/>
      <c r="F153" s="12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62"/>
    </row>
    <row r="154" spans="1:19" x14ac:dyDescent="0.45">
      <c r="A154" s="12"/>
      <c r="B154" s="6"/>
      <c r="C154" s="6" t="s">
        <v>376</v>
      </c>
      <c r="D154" s="6"/>
      <c r="E154" s="12"/>
      <c r="F154" s="12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62"/>
    </row>
    <row r="155" spans="1:19" x14ac:dyDescent="0.45">
      <c r="A155" s="12"/>
      <c r="B155" s="6"/>
      <c r="C155" s="7" t="s">
        <v>370</v>
      </c>
      <c r="D155" s="6"/>
      <c r="E155" s="12"/>
      <c r="F155" s="12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62"/>
    </row>
    <row r="156" spans="1:19" x14ac:dyDescent="0.45">
      <c r="A156" s="12"/>
      <c r="B156" s="6"/>
      <c r="C156" s="6" t="s">
        <v>373</v>
      </c>
      <c r="D156" s="6"/>
      <c r="E156" s="12"/>
      <c r="F156" s="12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62"/>
    </row>
    <row r="157" spans="1:19" x14ac:dyDescent="0.45">
      <c r="A157" s="12"/>
      <c r="B157" s="6"/>
      <c r="C157" s="6" t="s">
        <v>371</v>
      </c>
      <c r="D157" s="6"/>
      <c r="E157" s="12"/>
      <c r="F157" s="12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62"/>
    </row>
    <row r="158" spans="1:19" x14ac:dyDescent="0.45">
      <c r="A158" s="12"/>
      <c r="B158" s="6"/>
      <c r="C158" s="6" t="s">
        <v>373</v>
      </c>
      <c r="D158" s="6"/>
      <c r="E158" s="12"/>
      <c r="F158" s="12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62"/>
    </row>
    <row r="159" spans="1:19" x14ac:dyDescent="0.45">
      <c r="A159" s="12"/>
      <c r="B159" s="6"/>
      <c r="C159" s="6" t="s">
        <v>372</v>
      </c>
      <c r="D159" s="6"/>
      <c r="E159" s="12"/>
      <c r="F159" s="12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62"/>
    </row>
    <row r="160" spans="1:19" x14ac:dyDescent="0.45">
      <c r="A160" s="57"/>
      <c r="B160" s="8"/>
      <c r="C160" s="86" t="s">
        <v>374</v>
      </c>
      <c r="D160" s="8"/>
      <c r="E160" s="57"/>
      <c r="F160" s="57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63"/>
    </row>
    <row r="161" spans="1:19" x14ac:dyDescent="0.45">
      <c r="A161" s="29"/>
      <c r="B161" s="30"/>
      <c r="C161" s="30"/>
      <c r="D161" s="30"/>
      <c r="E161" s="29"/>
      <c r="F161" s="29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119"/>
    </row>
    <row r="162" spans="1:19" x14ac:dyDescent="0.45">
      <c r="A162" s="241" t="s">
        <v>158</v>
      </c>
      <c r="B162" s="241"/>
      <c r="C162" s="241"/>
      <c r="D162" s="241"/>
      <c r="E162" s="241"/>
      <c r="F162" s="241"/>
      <c r="G162" s="241"/>
      <c r="H162" s="241"/>
      <c r="I162" s="241"/>
      <c r="J162" s="241"/>
      <c r="K162" s="241"/>
      <c r="L162" s="241"/>
      <c r="M162" s="241"/>
      <c r="N162" s="241"/>
      <c r="O162" s="241"/>
      <c r="P162" s="241"/>
      <c r="Q162" s="241"/>
      <c r="R162" s="241"/>
      <c r="S162" s="241"/>
    </row>
    <row r="163" spans="1:19" x14ac:dyDescent="0.45">
      <c r="A163" s="236" t="s">
        <v>7</v>
      </c>
      <c r="B163" s="236" t="s">
        <v>143</v>
      </c>
      <c r="C163" s="168" t="s">
        <v>141</v>
      </c>
      <c r="D163" s="49" t="s">
        <v>140</v>
      </c>
      <c r="E163" s="50" t="s">
        <v>8</v>
      </c>
      <c r="F163" s="50" t="s">
        <v>10</v>
      </c>
      <c r="G163" s="238" t="s">
        <v>160</v>
      </c>
      <c r="H163" s="239"/>
      <c r="I163" s="240"/>
      <c r="J163" s="238" t="s">
        <v>161</v>
      </c>
      <c r="K163" s="239"/>
      <c r="L163" s="239"/>
      <c r="M163" s="239"/>
      <c r="N163" s="239"/>
      <c r="O163" s="239"/>
      <c r="P163" s="239"/>
      <c r="Q163" s="239"/>
      <c r="R163" s="240"/>
      <c r="S163" s="168" t="s">
        <v>9</v>
      </c>
    </row>
    <row r="164" spans="1:19" x14ac:dyDescent="0.45">
      <c r="A164" s="237"/>
      <c r="B164" s="237"/>
      <c r="C164" s="169" t="s">
        <v>142</v>
      </c>
      <c r="D164" s="52" t="s">
        <v>3</v>
      </c>
      <c r="E164" s="53" t="s">
        <v>9</v>
      </c>
      <c r="F164" s="53" t="s">
        <v>109</v>
      </c>
      <c r="G164" s="171" t="s">
        <v>12</v>
      </c>
      <c r="H164" s="171" t="s">
        <v>13</v>
      </c>
      <c r="I164" s="171" t="s">
        <v>14</v>
      </c>
      <c r="J164" s="171" t="s">
        <v>15</v>
      </c>
      <c r="K164" s="171" t="s">
        <v>16</v>
      </c>
      <c r="L164" s="171" t="s">
        <v>17</v>
      </c>
      <c r="M164" s="171" t="s">
        <v>18</v>
      </c>
      <c r="N164" s="171" t="s">
        <v>19</v>
      </c>
      <c r="O164" s="171" t="s">
        <v>20</v>
      </c>
      <c r="P164" s="171" t="s">
        <v>21</v>
      </c>
      <c r="Q164" s="171" t="s">
        <v>22</v>
      </c>
      <c r="R164" s="171" t="s">
        <v>23</v>
      </c>
      <c r="S164" s="169" t="s">
        <v>177</v>
      </c>
    </row>
    <row r="165" spans="1:19" x14ac:dyDescent="0.45">
      <c r="A165" s="114">
        <v>7</v>
      </c>
      <c r="B165" s="5" t="s">
        <v>516</v>
      </c>
      <c r="C165" s="117" t="s">
        <v>524</v>
      </c>
      <c r="D165" s="139">
        <v>927490</v>
      </c>
      <c r="E165" s="14" t="s">
        <v>521</v>
      </c>
      <c r="F165" s="14" t="s">
        <v>38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4" t="s">
        <v>267</v>
      </c>
    </row>
    <row r="166" spans="1:19" x14ac:dyDescent="0.45">
      <c r="A166" s="134"/>
      <c r="B166" s="6" t="s">
        <v>517</v>
      </c>
      <c r="C166" s="112" t="s">
        <v>527</v>
      </c>
      <c r="D166" s="83"/>
      <c r="E166" s="12" t="s">
        <v>522</v>
      </c>
      <c r="F166" s="12" t="s">
        <v>39</v>
      </c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12"/>
    </row>
    <row r="167" spans="1:19" x14ac:dyDescent="0.45">
      <c r="A167" s="134"/>
      <c r="B167" s="112"/>
      <c r="C167" s="112" t="s">
        <v>528</v>
      </c>
      <c r="D167" s="83"/>
      <c r="E167" s="12" t="s">
        <v>523</v>
      </c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58"/>
    </row>
    <row r="168" spans="1:19" x14ac:dyDescent="0.45">
      <c r="A168" s="134"/>
      <c r="B168" s="112"/>
      <c r="C168" s="112" t="s">
        <v>529</v>
      </c>
      <c r="D168" s="83"/>
      <c r="E168" s="12" t="s">
        <v>271</v>
      </c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58"/>
    </row>
    <row r="169" spans="1:19" x14ac:dyDescent="0.45">
      <c r="A169" s="134"/>
      <c r="B169" s="112"/>
      <c r="C169" s="112" t="s">
        <v>530</v>
      </c>
      <c r="D169" s="83"/>
      <c r="E169" s="12" t="s">
        <v>63</v>
      </c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58"/>
    </row>
    <row r="170" spans="1:19" x14ac:dyDescent="0.45">
      <c r="A170" s="12"/>
      <c r="B170" s="6"/>
      <c r="C170" s="143" t="s">
        <v>531</v>
      </c>
      <c r="D170" s="61"/>
      <c r="E170" s="12"/>
      <c r="F170" s="12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58"/>
    </row>
    <row r="171" spans="1:19" x14ac:dyDescent="0.45">
      <c r="A171" s="12"/>
      <c r="B171" s="6"/>
      <c r="C171" s="143" t="s">
        <v>532</v>
      </c>
      <c r="D171" s="6"/>
      <c r="E171" s="12"/>
      <c r="F171" s="12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62"/>
    </row>
    <row r="172" spans="1:19" x14ac:dyDescent="0.45">
      <c r="A172" s="12"/>
      <c r="B172" s="6"/>
      <c r="C172" s="143" t="s">
        <v>533</v>
      </c>
      <c r="D172" s="6"/>
      <c r="E172" s="12"/>
      <c r="F172" s="12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62"/>
    </row>
    <row r="173" spans="1:19" x14ac:dyDescent="0.45">
      <c r="A173" s="12"/>
      <c r="B173" s="6"/>
      <c r="C173" s="143" t="s">
        <v>534</v>
      </c>
      <c r="D173" s="6"/>
      <c r="E173" s="12"/>
      <c r="F173" s="12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62"/>
    </row>
    <row r="174" spans="1:19" x14ac:dyDescent="0.45">
      <c r="A174" s="12"/>
      <c r="B174" s="6"/>
      <c r="C174" s="143" t="s">
        <v>525</v>
      </c>
      <c r="D174" s="6"/>
      <c r="E174" s="12"/>
      <c r="F174" s="12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62"/>
    </row>
    <row r="175" spans="1:19" x14ac:dyDescent="0.45">
      <c r="A175" s="12"/>
      <c r="B175" s="6"/>
      <c r="C175" s="143" t="s">
        <v>526</v>
      </c>
      <c r="D175" s="6"/>
      <c r="E175" s="12"/>
      <c r="F175" s="12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62"/>
    </row>
    <row r="176" spans="1:19" x14ac:dyDescent="0.45">
      <c r="A176" s="12"/>
      <c r="B176" s="6"/>
      <c r="C176" s="143" t="s">
        <v>535</v>
      </c>
      <c r="D176" s="6"/>
      <c r="E176" s="12"/>
      <c r="F176" s="12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62"/>
    </row>
    <row r="177" spans="1:19" x14ac:dyDescent="0.45">
      <c r="A177" s="12"/>
      <c r="B177" s="6"/>
      <c r="C177" s="6" t="s">
        <v>536</v>
      </c>
      <c r="D177" s="6"/>
      <c r="E177" s="12"/>
      <c r="F177" s="12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62"/>
    </row>
    <row r="178" spans="1:19" x14ac:dyDescent="0.45">
      <c r="A178" s="12"/>
      <c r="B178" s="6"/>
      <c r="C178" s="143" t="s">
        <v>537</v>
      </c>
      <c r="D178" s="6"/>
      <c r="E178" s="12"/>
      <c r="F178" s="12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62"/>
    </row>
    <row r="179" spans="1:19" x14ac:dyDescent="0.45">
      <c r="A179" s="57"/>
      <c r="B179" s="8"/>
      <c r="C179" s="144" t="s">
        <v>538</v>
      </c>
      <c r="D179" s="8"/>
      <c r="E179" s="57"/>
      <c r="F179" s="57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63"/>
    </row>
    <row r="180" spans="1:19" x14ac:dyDescent="0.45">
      <c r="A180" s="72"/>
      <c r="B180" s="171" t="s">
        <v>87</v>
      </c>
      <c r="C180" s="99"/>
      <c r="D180" s="74">
        <f>D122+D126+D130+D133+D142+D147+D165</f>
        <v>2241040</v>
      </c>
      <c r="E180" s="72" t="s">
        <v>86</v>
      </c>
      <c r="F180" s="72">
        <v>1</v>
      </c>
      <c r="G180" s="72" t="s">
        <v>86</v>
      </c>
      <c r="H180" s="72" t="s">
        <v>86</v>
      </c>
      <c r="I180" s="72" t="s">
        <v>86</v>
      </c>
      <c r="J180" s="72" t="s">
        <v>86</v>
      </c>
      <c r="K180" s="72" t="s">
        <v>86</v>
      </c>
      <c r="L180" s="72" t="s">
        <v>86</v>
      </c>
      <c r="M180" s="72" t="s">
        <v>86</v>
      </c>
      <c r="N180" s="72" t="s">
        <v>86</v>
      </c>
      <c r="O180" s="72" t="s">
        <v>86</v>
      </c>
      <c r="P180" s="72" t="s">
        <v>86</v>
      </c>
      <c r="Q180" s="72" t="s">
        <v>86</v>
      </c>
      <c r="R180" s="72" t="s">
        <v>86</v>
      </c>
      <c r="S180" s="100"/>
    </row>
    <row r="181" spans="1:19" x14ac:dyDescent="0.45">
      <c r="A181" s="67"/>
      <c r="B181" s="68"/>
      <c r="C181" s="68"/>
      <c r="D181" s="68"/>
      <c r="E181" s="67"/>
      <c r="F181" s="67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69"/>
    </row>
    <row r="182" spans="1:19" x14ac:dyDescent="0.45">
      <c r="A182" s="67"/>
      <c r="B182" s="68"/>
      <c r="C182" s="68"/>
      <c r="D182" s="68"/>
      <c r="E182" s="67"/>
      <c r="F182" s="67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69"/>
    </row>
    <row r="183" spans="1:19" x14ac:dyDescent="0.45">
      <c r="A183" s="67"/>
      <c r="B183" s="68"/>
      <c r="C183" s="133"/>
      <c r="D183" s="68"/>
      <c r="E183" s="67"/>
      <c r="F183" s="67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69"/>
    </row>
    <row r="184" spans="1:19" x14ac:dyDescent="0.45">
      <c r="A184" s="32"/>
      <c r="B184" s="33"/>
      <c r="C184" s="33"/>
      <c r="D184" s="33"/>
      <c r="E184" s="32"/>
      <c r="F184" s="32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7"/>
    </row>
    <row r="185" spans="1:19" x14ac:dyDescent="0.45">
      <c r="A185" s="241" t="s">
        <v>158</v>
      </c>
      <c r="B185" s="241"/>
      <c r="C185" s="241"/>
      <c r="D185" s="241"/>
      <c r="E185" s="241"/>
      <c r="F185" s="241"/>
      <c r="G185" s="241"/>
      <c r="H185" s="241"/>
      <c r="I185" s="241"/>
      <c r="J185" s="241"/>
      <c r="K185" s="241"/>
      <c r="L185" s="241"/>
      <c r="M185" s="241"/>
      <c r="N185" s="241"/>
      <c r="O185" s="241"/>
      <c r="P185" s="241"/>
      <c r="Q185" s="241"/>
      <c r="R185" s="241"/>
      <c r="S185" s="241"/>
    </row>
    <row r="186" spans="1:19" x14ac:dyDescent="0.45">
      <c r="A186" s="233" t="s">
        <v>111</v>
      </c>
      <c r="B186" s="233"/>
      <c r="C186" s="233"/>
      <c r="D186" s="233"/>
      <c r="E186" s="233"/>
      <c r="F186" s="233"/>
      <c r="G186" s="233"/>
      <c r="H186" s="233"/>
      <c r="I186" s="233"/>
      <c r="J186" s="233"/>
      <c r="K186" s="233"/>
      <c r="L186" s="233"/>
      <c r="M186" s="233"/>
      <c r="N186" s="233"/>
      <c r="O186" s="233"/>
      <c r="P186" s="233"/>
      <c r="Q186" s="233"/>
      <c r="R186" s="233"/>
      <c r="S186" s="233"/>
    </row>
    <row r="187" spans="1:19" x14ac:dyDescent="0.45">
      <c r="A187" s="231" t="s">
        <v>144</v>
      </c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</row>
    <row r="188" spans="1:19" x14ac:dyDescent="0.45">
      <c r="A188" s="235" t="s">
        <v>800</v>
      </c>
      <c r="B188" s="235"/>
      <c r="C188" s="235"/>
      <c r="D188" s="235"/>
      <c r="E188" s="235"/>
      <c r="F188" s="235"/>
      <c r="G188" s="235"/>
      <c r="H188" s="235"/>
      <c r="I188" s="235"/>
      <c r="J188" s="235"/>
      <c r="K188" s="235"/>
      <c r="L188" s="235"/>
      <c r="M188" s="235"/>
      <c r="N188" s="235"/>
      <c r="O188" s="235"/>
      <c r="P188" s="235"/>
      <c r="Q188" s="235"/>
      <c r="R188" s="235"/>
      <c r="S188" s="235"/>
    </row>
    <row r="189" spans="1:19" s="27" customFormat="1" x14ac:dyDescent="0.45">
      <c r="A189" s="236" t="s">
        <v>7</v>
      </c>
      <c r="B189" s="236" t="s">
        <v>143</v>
      </c>
      <c r="C189" s="90" t="s">
        <v>141</v>
      </c>
      <c r="D189" s="49" t="s">
        <v>140</v>
      </c>
      <c r="E189" s="50" t="s">
        <v>8</v>
      </c>
      <c r="F189" s="50" t="s">
        <v>10</v>
      </c>
      <c r="G189" s="238" t="s">
        <v>160</v>
      </c>
      <c r="H189" s="239"/>
      <c r="I189" s="240"/>
      <c r="J189" s="238" t="s">
        <v>161</v>
      </c>
      <c r="K189" s="239"/>
      <c r="L189" s="239"/>
      <c r="M189" s="239"/>
      <c r="N189" s="239"/>
      <c r="O189" s="239"/>
      <c r="P189" s="239"/>
      <c r="Q189" s="239"/>
      <c r="R189" s="240"/>
      <c r="S189" s="90" t="s">
        <v>9</v>
      </c>
    </row>
    <row r="190" spans="1:19" x14ac:dyDescent="0.45">
      <c r="A190" s="237"/>
      <c r="B190" s="237"/>
      <c r="C190" s="91" t="s">
        <v>142</v>
      </c>
      <c r="D190" s="52" t="s">
        <v>3</v>
      </c>
      <c r="E190" s="53" t="s">
        <v>9</v>
      </c>
      <c r="F190" s="53" t="s">
        <v>109</v>
      </c>
      <c r="G190" s="92" t="s">
        <v>12</v>
      </c>
      <c r="H190" s="92" t="s">
        <v>13</v>
      </c>
      <c r="I190" s="92" t="s">
        <v>14</v>
      </c>
      <c r="J190" s="92" t="s">
        <v>15</v>
      </c>
      <c r="K190" s="92" t="s">
        <v>16</v>
      </c>
      <c r="L190" s="92" t="s">
        <v>17</v>
      </c>
      <c r="M190" s="92" t="s">
        <v>18</v>
      </c>
      <c r="N190" s="92" t="s">
        <v>19</v>
      </c>
      <c r="O190" s="92" t="s">
        <v>20</v>
      </c>
      <c r="P190" s="92" t="s">
        <v>21</v>
      </c>
      <c r="Q190" s="92" t="s">
        <v>22</v>
      </c>
      <c r="R190" s="92" t="s">
        <v>23</v>
      </c>
      <c r="S190" s="91" t="s">
        <v>177</v>
      </c>
    </row>
    <row r="191" spans="1:19" x14ac:dyDescent="0.45">
      <c r="A191" s="14">
        <v>1</v>
      </c>
      <c r="B191" s="13" t="s">
        <v>61</v>
      </c>
      <c r="C191" s="13" t="s">
        <v>147</v>
      </c>
      <c r="D191" s="56">
        <v>56700</v>
      </c>
      <c r="E191" s="14" t="s">
        <v>63</v>
      </c>
      <c r="F191" s="14" t="s">
        <v>29</v>
      </c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14" t="s">
        <v>788</v>
      </c>
    </row>
    <row r="192" spans="1:19" x14ac:dyDescent="0.45">
      <c r="A192" s="12"/>
      <c r="B192" s="6" t="s">
        <v>62</v>
      </c>
      <c r="C192" s="6" t="s">
        <v>444</v>
      </c>
      <c r="D192" s="6"/>
      <c r="E192" s="12"/>
      <c r="F192" s="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12" t="s">
        <v>789</v>
      </c>
    </row>
    <row r="193" spans="1:19" x14ac:dyDescent="0.45">
      <c r="A193" s="12"/>
      <c r="B193" s="6"/>
      <c r="C193" s="6" t="s">
        <v>445</v>
      </c>
      <c r="D193" s="6"/>
      <c r="E193" s="12"/>
      <c r="F193" s="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12" t="s">
        <v>790</v>
      </c>
    </row>
    <row r="194" spans="1:19" x14ac:dyDescent="0.45">
      <c r="A194" s="57"/>
      <c r="B194" s="8"/>
      <c r="C194" s="8" t="s">
        <v>446</v>
      </c>
      <c r="D194" s="8"/>
      <c r="E194" s="57"/>
      <c r="F194" s="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97"/>
    </row>
    <row r="195" spans="1:19" x14ac:dyDescent="0.45">
      <c r="A195" s="14">
        <v>2</v>
      </c>
      <c r="B195" s="13" t="s">
        <v>252</v>
      </c>
      <c r="C195" s="13" t="s">
        <v>147</v>
      </c>
      <c r="D195" s="56">
        <v>30000</v>
      </c>
      <c r="E195" s="14" t="s">
        <v>63</v>
      </c>
      <c r="F195" s="14" t="s">
        <v>29</v>
      </c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14" t="s">
        <v>788</v>
      </c>
    </row>
    <row r="196" spans="1:19" x14ac:dyDescent="0.45">
      <c r="A196" s="12"/>
      <c r="B196" s="6" t="s">
        <v>451</v>
      </c>
      <c r="C196" s="6" t="s">
        <v>454</v>
      </c>
      <c r="D196" s="6"/>
      <c r="E196" s="12"/>
      <c r="F196" s="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12" t="s">
        <v>789</v>
      </c>
    </row>
    <row r="197" spans="1:19" x14ac:dyDescent="0.45">
      <c r="A197" s="12"/>
      <c r="B197" s="6" t="s">
        <v>452</v>
      </c>
      <c r="C197" s="6" t="s">
        <v>455</v>
      </c>
      <c r="D197" s="6"/>
      <c r="E197" s="12"/>
      <c r="F197" s="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12" t="s">
        <v>790</v>
      </c>
    </row>
    <row r="198" spans="1:19" x14ac:dyDescent="0.45">
      <c r="A198" s="12"/>
      <c r="B198" s="6" t="s">
        <v>453</v>
      </c>
      <c r="C198" s="6" t="s">
        <v>456</v>
      </c>
      <c r="D198" s="6"/>
      <c r="E198" s="12"/>
      <c r="F198" s="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62"/>
    </row>
    <row r="199" spans="1:19" x14ac:dyDescent="0.45">
      <c r="A199" s="57"/>
      <c r="B199" s="8"/>
      <c r="C199" s="8" t="s">
        <v>346</v>
      </c>
      <c r="D199" s="8"/>
      <c r="E199" s="57"/>
      <c r="F199" s="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63"/>
    </row>
    <row r="200" spans="1:19" x14ac:dyDescent="0.45">
      <c r="A200" s="14">
        <v>3</v>
      </c>
      <c r="B200" s="13" t="s">
        <v>510</v>
      </c>
      <c r="C200" s="13" t="s">
        <v>457</v>
      </c>
      <c r="D200" s="56">
        <v>52500</v>
      </c>
      <c r="E200" s="14" t="s">
        <v>63</v>
      </c>
      <c r="F200" s="14" t="s">
        <v>29</v>
      </c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14" t="s">
        <v>788</v>
      </c>
    </row>
    <row r="201" spans="1:19" x14ac:dyDescent="0.45">
      <c r="A201" s="12"/>
      <c r="B201" s="6" t="s">
        <v>511</v>
      </c>
      <c r="C201" s="6" t="s">
        <v>458</v>
      </c>
      <c r="D201" s="6"/>
      <c r="E201" s="12"/>
      <c r="F201" s="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12" t="s">
        <v>789</v>
      </c>
    </row>
    <row r="202" spans="1:19" x14ac:dyDescent="0.45">
      <c r="A202" s="12"/>
      <c r="B202" s="6" t="s">
        <v>114</v>
      </c>
      <c r="C202" s="6" t="s">
        <v>459</v>
      </c>
      <c r="D202" s="6"/>
      <c r="E202" s="12"/>
      <c r="F202" s="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12" t="s">
        <v>790</v>
      </c>
    </row>
    <row r="203" spans="1:19" x14ac:dyDescent="0.45">
      <c r="A203" s="57"/>
      <c r="B203" s="8"/>
      <c r="C203" s="8" t="s">
        <v>460</v>
      </c>
      <c r="D203" s="8"/>
      <c r="E203" s="57"/>
      <c r="F203" s="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63"/>
    </row>
    <row r="204" spans="1:19" x14ac:dyDescent="0.45">
      <c r="A204" s="87"/>
      <c r="B204" s="53" t="s">
        <v>87</v>
      </c>
      <c r="C204" s="88"/>
      <c r="D204" s="89">
        <f>D191+D195+D200</f>
        <v>139200</v>
      </c>
      <c r="E204" s="87" t="s">
        <v>86</v>
      </c>
      <c r="F204" s="72">
        <v>1</v>
      </c>
      <c r="G204" s="72" t="s">
        <v>86</v>
      </c>
      <c r="H204" s="72" t="s">
        <v>86</v>
      </c>
      <c r="I204" s="72" t="s">
        <v>86</v>
      </c>
      <c r="J204" s="72" t="s">
        <v>86</v>
      </c>
      <c r="K204" s="72" t="s">
        <v>86</v>
      </c>
      <c r="L204" s="72" t="s">
        <v>86</v>
      </c>
      <c r="M204" s="72" t="s">
        <v>86</v>
      </c>
      <c r="N204" s="72" t="s">
        <v>86</v>
      </c>
      <c r="O204" s="72" t="s">
        <v>86</v>
      </c>
      <c r="P204" s="72" t="s">
        <v>86</v>
      </c>
      <c r="Q204" s="72" t="s">
        <v>86</v>
      </c>
      <c r="R204" s="72" t="s">
        <v>86</v>
      </c>
      <c r="S204" s="73"/>
    </row>
    <row r="205" spans="1:19" x14ac:dyDescent="0.45">
      <c r="A205" s="25"/>
      <c r="B205" s="26"/>
      <c r="C205" s="26"/>
      <c r="D205" s="26"/>
      <c r="E205" s="25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</row>
    <row r="206" spans="1:19" x14ac:dyDescent="0.45">
      <c r="A206" s="25"/>
      <c r="B206" s="26"/>
      <c r="C206" s="26"/>
      <c r="D206" s="26"/>
      <c r="E206" s="25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</row>
    <row r="207" spans="1:19" x14ac:dyDescent="0.45">
      <c r="A207" s="25"/>
      <c r="B207" s="26"/>
      <c r="C207" s="26"/>
      <c r="D207" s="26"/>
      <c r="E207" s="25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</row>
    <row r="208" spans="1:19" x14ac:dyDescent="0.45">
      <c r="A208" s="241" t="s">
        <v>158</v>
      </c>
      <c r="B208" s="241"/>
      <c r="C208" s="241"/>
      <c r="D208" s="241"/>
      <c r="E208" s="241"/>
      <c r="F208" s="241"/>
      <c r="G208" s="241"/>
      <c r="H208" s="241"/>
      <c r="I208" s="241"/>
      <c r="J208" s="241"/>
      <c r="K208" s="241"/>
      <c r="L208" s="241"/>
      <c r="M208" s="241"/>
      <c r="N208" s="241"/>
      <c r="O208" s="241"/>
      <c r="P208" s="241"/>
      <c r="Q208" s="241"/>
      <c r="R208" s="241"/>
      <c r="S208" s="241"/>
    </row>
    <row r="209" spans="1:19" x14ac:dyDescent="0.45">
      <c r="A209" s="233" t="s">
        <v>111</v>
      </c>
      <c r="B209" s="233"/>
      <c r="C209" s="233"/>
      <c r="D209" s="233"/>
      <c r="E209" s="233"/>
      <c r="F209" s="233"/>
      <c r="G209" s="233"/>
      <c r="H209" s="233"/>
      <c r="I209" s="233"/>
      <c r="J209" s="233"/>
      <c r="K209" s="233"/>
      <c r="L209" s="233"/>
      <c r="M209" s="233"/>
      <c r="N209" s="233"/>
      <c r="O209" s="233"/>
      <c r="P209" s="233"/>
      <c r="Q209" s="233"/>
      <c r="R209" s="233"/>
      <c r="S209" s="233"/>
    </row>
    <row r="210" spans="1:19" x14ac:dyDescent="0.45">
      <c r="A210" s="231" t="s">
        <v>144</v>
      </c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</row>
    <row r="211" spans="1:19" x14ac:dyDescent="0.45">
      <c r="A211" s="245" t="s">
        <v>801</v>
      </c>
      <c r="B211" s="245"/>
      <c r="C211" s="245"/>
      <c r="D211" s="245"/>
      <c r="E211" s="245"/>
      <c r="F211" s="245"/>
      <c r="G211" s="245"/>
      <c r="H211" s="245"/>
      <c r="I211" s="245"/>
      <c r="J211" s="245"/>
      <c r="K211" s="245"/>
      <c r="L211" s="245"/>
      <c r="M211" s="245"/>
      <c r="N211" s="245"/>
      <c r="O211" s="245"/>
      <c r="P211" s="245"/>
      <c r="Q211" s="245"/>
      <c r="R211" s="245"/>
      <c r="S211" s="245"/>
    </row>
    <row r="212" spans="1:19" x14ac:dyDescent="0.45">
      <c r="A212" s="236" t="s">
        <v>7</v>
      </c>
      <c r="B212" s="236" t="s">
        <v>143</v>
      </c>
      <c r="C212" s="101" t="s">
        <v>141</v>
      </c>
      <c r="D212" s="49" t="s">
        <v>140</v>
      </c>
      <c r="E212" s="50" t="s">
        <v>8</v>
      </c>
      <c r="F212" s="50" t="s">
        <v>10</v>
      </c>
      <c r="G212" s="238" t="s">
        <v>160</v>
      </c>
      <c r="H212" s="239"/>
      <c r="I212" s="240"/>
      <c r="J212" s="238" t="s">
        <v>161</v>
      </c>
      <c r="K212" s="239"/>
      <c r="L212" s="239"/>
      <c r="M212" s="239"/>
      <c r="N212" s="239"/>
      <c r="O212" s="239"/>
      <c r="P212" s="239"/>
      <c r="Q212" s="239"/>
      <c r="R212" s="240"/>
      <c r="S212" s="101" t="s">
        <v>9</v>
      </c>
    </row>
    <row r="213" spans="1:19" x14ac:dyDescent="0.45">
      <c r="A213" s="237"/>
      <c r="B213" s="237"/>
      <c r="C213" s="102" t="s">
        <v>142</v>
      </c>
      <c r="D213" s="52" t="s">
        <v>3</v>
      </c>
      <c r="E213" s="53" t="s">
        <v>9</v>
      </c>
      <c r="F213" s="53" t="s">
        <v>109</v>
      </c>
      <c r="G213" s="103" t="s">
        <v>12</v>
      </c>
      <c r="H213" s="103" t="s">
        <v>13</v>
      </c>
      <c r="I213" s="103" t="s">
        <v>14</v>
      </c>
      <c r="J213" s="103" t="s">
        <v>15</v>
      </c>
      <c r="K213" s="103" t="s">
        <v>16</v>
      </c>
      <c r="L213" s="103" t="s">
        <v>17</v>
      </c>
      <c r="M213" s="103" t="s">
        <v>18</v>
      </c>
      <c r="N213" s="103" t="s">
        <v>19</v>
      </c>
      <c r="O213" s="103" t="s">
        <v>20</v>
      </c>
      <c r="P213" s="103" t="s">
        <v>21</v>
      </c>
      <c r="Q213" s="103" t="s">
        <v>22</v>
      </c>
      <c r="R213" s="103" t="s">
        <v>23</v>
      </c>
      <c r="S213" s="102" t="s">
        <v>177</v>
      </c>
    </row>
    <row r="214" spans="1:19" x14ac:dyDescent="0.45">
      <c r="A214" s="14">
        <v>1</v>
      </c>
      <c r="B214" s="13" t="s">
        <v>212</v>
      </c>
      <c r="C214" s="13" t="s">
        <v>147</v>
      </c>
      <c r="D214" s="56">
        <v>30000</v>
      </c>
      <c r="E214" s="14" t="s">
        <v>27</v>
      </c>
      <c r="F214" s="14" t="s">
        <v>29</v>
      </c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4" t="s">
        <v>788</v>
      </c>
    </row>
    <row r="215" spans="1:19" x14ac:dyDescent="0.45">
      <c r="A215" s="12"/>
      <c r="B215" s="6" t="s">
        <v>488</v>
      </c>
      <c r="C215" s="6" t="s">
        <v>489</v>
      </c>
      <c r="D215" s="6"/>
      <c r="E215" s="12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12" t="s">
        <v>789</v>
      </c>
    </row>
    <row r="216" spans="1:19" x14ac:dyDescent="0.45">
      <c r="A216" s="12"/>
      <c r="B216" s="6" t="s">
        <v>238</v>
      </c>
      <c r="C216" s="6" t="s">
        <v>490</v>
      </c>
      <c r="D216" s="6"/>
      <c r="E216" s="12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12" t="s">
        <v>790</v>
      </c>
    </row>
    <row r="217" spans="1:19" x14ac:dyDescent="0.45">
      <c r="A217" s="12"/>
      <c r="B217" s="6"/>
      <c r="C217" s="6" t="s">
        <v>491</v>
      </c>
      <c r="D217" s="6"/>
      <c r="E217" s="12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98"/>
    </row>
    <row r="218" spans="1:19" x14ac:dyDescent="0.45">
      <c r="A218" s="12"/>
      <c r="B218" s="6"/>
      <c r="C218" s="6" t="s">
        <v>492</v>
      </c>
      <c r="D218" s="6"/>
      <c r="E218" s="12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98"/>
    </row>
    <row r="219" spans="1:19" x14ac:dyDescent="0.45">
      <c r="A219" s="57"/>
      <c r="B219" s="8"/>
      <c r="C219" s="8" t="s">
        <v>493</v>
      </c>
      <c r="D219" s="8"/>
      <c r="E219" s="5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98"/>
    </row>
    <row r="220" spans="1:19" x14ac:dyDescent="0.45">
      <c r="A220" s="14">
        <v>2</v>
      </c>
      <c r="B220" s="13" t="s">
        <v>61</v>
      </c>
      <c r="C220" s="13" t="s">
        <v>147</v>
      </c>
      <c r="D220" s="56">
        <v>14750</v>
      </c>
      <c r="E220" s="14" t="s">
        <v>63</v>
      </c>
      <c r="F220" s="14" t="s">
        <v>29</v>
      </c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14" t="s">
        <v>788</v>
      </c>
    </row>
    <row r="221" spans="1:19" x14ac:dyDescent="0.45">
      <c r="A221" s="12"/>
      <c r="B221" s="6" t="s">
        <v>477</v>
      </c>
      <c r="C221" s="6" t="s">
        <v>478</v>
      </c>
      <c r="D221" s="6"/>
      <c r="E221" s="12"/>
      <c r="F221" s="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12" t="s">
        <v>789</v>
      </c>
    </row>
    <row r="222" spans="1:19" x14ac:dyDescent="0.45">
      <c r="A222" s="12"/>
      <c r="B222" s="6"/>
      <c r="C222" s="6" t="s">
        <v>479</v>
      </c>
      <c r="D222" s="6"/>
      <c r="E222" s="12"/>
      <c r="F222" s="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12" t="s">
        <v>790</v>
      </c>
    </row>
    <row r="223" spans="1:19" x14ac:dyDescent="0.45">
      <c r="A223" s="57"/>
      <c r="B223" s="8"/>
      <c r="C223" s="8" t="s">
        <v>480</v>
      </c>
      <c r="D223" s="8"/>
      <c r="E223" s="57"/>
      <c r="F223" s="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97"/>
    </row>
    <row r="224" spans="1:19" x14ac:dyDescent="0.45">
      <c r="A224" s="14">
        <v>3</v>
      </c>
      <c r="B224" s="13" t="s">
        <v>481</v>
      </c>
      <c r="C224" s="13" t="s">
        <v>147</v>
      </c>
      <c r="D224" s="56">
        <v>15650</v>
      </c>
      <c r="E224" s="14" t="s">
        <v>63</v>
      </c>
      <c r="F224" s="14" t="s">
        <v>29</v>
      </c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14" t="s">
        <v>788</v>
      </c>
    </row>
    <row r="225" spans="1:19" x14ac:dyDescent="0.45">
      <c r="A225" s="12"/>
      <c r="B225" s="6" t="s">
        <v>482</v>
      </c>
      <c r="C225" s="6" t="s">
        <v>485</v>
      </c>
      <c r="D225" s="6"/>
      <c r="E225" s="12"/>
      <c r="F225" s="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12" t="s">
        <v>789</v>
      </c>
    </row>
    <row r="226" spans="1:19" x14ac:dyDescent="0.45">
      <c r="A226" s="12"/>
      <c r="B226" s="7" t="s">
        <v>484</v>
      </c>
      <c r="C226" s="7" t="s">
        <v>486</v>
      </c>
      <c r="D226" s="6"/>
      <c r="E226" s="12"/>
      <c r="F226" s="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12" t="s">
        <v>790</v>
      </c>
    </row>
    <row r="227" spans="1:19" x14ac:dyDescent="0.45">
      <c r="A227" s="12"/>
      <c r="B227" s="6" t="s">
        <v>483</v>
      </c>
      <c r="C227" s="6" t="s">
        <v>487</v>
      </c>
      <c r="D227" s="6"/>
      <c r="E227" s="12"/>
      <c r="F227" s="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8"/>
    </row>
    <row r="228" spans="1:19" x14ac:dyDescent="0.45">
      <c r="A228" s="57"/>
      <c r="B228" s="8"/>
      <c r="C228" s="8" t="s">
        <v>351</v>
      </c>
      <c r="D228" s="8"/>
      <c r="E228" s="57"/>
      <c r="F228" s="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97"/>
    </row>
    <row r="229" spans="1:19" x14ac:dyDescent="0.45">
      <c r="A229" s="64"/>
      <c r="B229" s="65"/>
      <c r="C229" s="65"/>
      <c r="D229" s="65"/>
      <c r="E229" s="64"/>
      <c r="F229" s="65"/>
      <c r="G229" s="145"/>
      <c r="H229" s="145"/>
      <c r="I229" s="145"/>
      <c r="J229" s="145"/>
      <c r="K229" s="145"/>
      <c r="L229" s="145"/>
      <c r="M229" s="145"/>
      <c r="N229" s="145"/>
      <c r="O229" s="145"/>
      <c r="P229" s="145"/>
      <c r="Q229" s="145"/>
      <c r="R229" s="145"/>
      <c r="S229" s="66"/>
    </row>
    <row r="230" spans="1:19" x14ac:dyDescent="0.45">
      <c r="A230" s="67"/>
      <c r="B230" s="68"/>
      <c r="C230" s="68"/>
      <c r="D230" s="68"/>
      <c r="E230" s="67"/>
      <c r="F230" s="68"/>
      <c r="G230" s="124"/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24"/>
      <c r="S230" s="69"/>
    </row>
    <row r="231" spans="1:19" x14ac:dyDescent="0.45">
      <c r="A231" s="241" t="s">
        <v>158</v>
      </c>
      <c r="B231" s="241"/>
      <c r="C231" s="241"/>
      <c r="D231" s="241"/>
      <c r="E231" s="241"/>
      <c r="F231" s="241"/>
      <c r="G231" s="241"/>
      <c r="H231" s="241"/>
      <c r="I231" s="241"/>
      <c r="J231" s="241"/>
      <c r="K231" s="241"/>
      <c r="L231" s="241"/>
      <c r="M231" s="241"/>
      <c r="N231" s="241"/>
      <c r="O231" s="241"/>
      <c r="P231" s="241"/>
      <c r="Q231" s="241"/>
      <c r="R231" s="241"/>
      <c r="S231" s="241"/>
    </row>
    <row r="232" spans="1:19" x14ac:dyDescent="0.45">
      <c r="A232" s="236" t="s">
        <v>7</v>
      </c>
      <c r="B232" s="236" t="s">
        <v>143</v>
      </c>
      <c r="C232" s="126" t="s">
        <v>141</v>
      </c>
      <c r="D232" s="49" t="s">
        <v>140</v>
      </c>
      <c r="E232" s="50" t="s">
        <v>8</v>
      </c>
      <c r="F232" s="50" t="s">
        <v>10</v>
      </c>
      <c r="G232" s="238" t="s">
        <v>160</v>
      </c>
      <c r="H232" s="239"/>
      <c r="I232" s="240"/>
      <c r="J232" s="238" t="s">
        <v>161</v>
      </c>
      <c r="K232" s="239"/>
      <c r="L232" s="239"/>
      <c r="M232" s="239"/>
      <c r="N232" s="239"/>
      <c r="O232" s="239"/>
      <c r="P232" s="239"/>
      <c r="Q232" s="239"/>
      <c r="R232" s="240"/>
      <c r="S232" s="126" t="s">
        <v>9</v>
      </c>
    </row>
    <row r="233" spans="1:19" x14ac:dyDescent="0.45">
      <c r="A233" s="237"/>
      <c r="B233" s="237"/>
      <c r="C233" s="127" t="s">
        <v>142</v>
      </c>
      <c r="D233" s="52" t="s">
        <v>3</v>
      </c>
      <c r="E233" s="53" t="s">
        <v>9</v>
      </c>
      <c r="F233" s="53" t="s">
        <v>109</v>
      </c>
      <c r="G233" s="128" t="s">
        <v>12</v>
      </c>
      <c r="H233" s="128" t="s">
        <v>13</v>
      </c>
      <c r="I233" s="128" t="s">
        <v>14</v>
      </c>
      <c r="J233" s="128" t="s">
        <v>15</v>
      </c>
      <c r="K233" s="128" t="s">
        <v>16</v>
      </c>
      <c r="L233" s="128" t="s">
        <v>17</v>
      </c>
      <c r="M233" s="128" t="s">
        <v>18</v>
      </c>
      <c r="N233" s="128" t="s">
        <v>19</v>
      </c>
      <c r="O233" s="128" t="s">
        <v>20</v>
      </c>
      <c r="P233" s="128" t="s">
        <v>21</v>
      </c>
      <c r="Q233" s="128" t="s">
        <v>22</v>
      </c>
      <c r="R233" s="128" t="s">
        <v>23</v>
      </c>
      <c r="S233" s="127" t="s">
        <v>177</v>
      </c>
    </row>
    <row r="234" spans="1:19" x14ac:dyDescent="0.45">
      <c r="A234" s="12">
        <v>4</v>
      </c>
      <c r="B234" s="6" t="s">
        <v>494</v>
      </c>
      <c r="C234" s="6" t="s">
        <v>499</v>
      </c>
      <c r="D234" s="61">
        <v>50000</v>
      </c>
      <c r="E234" s="12" t="s">
        <v>66</v>
      </c>
      <c r="F234" s="12" t="s">
        <v>29</v>
      </c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12" t="s">
        <v>791</v>
      </c>
    </row>
    <row r="235" spans="1:19" x14ac:dyDescent="0.45">
      <c r="A235" s="12"/>
      <c r="B235" s="6" t="s">
        <v>495</v>
      </c>
      <c r="C235" s="6" t="s">
        <v>500</v>
      </c>
      <c r="D235" s="6"/>
      <c r="E235" s="12"/>
      <c r="F235" s="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12" t="s">
        <v>792</v>
      </c>
    </row>
    <row r="236" spans="1:19" x14ac:dyDescent="0.45">
      <c r="A236" s="12"/>
      <c r="B236" s="6" t="s">
        <v>496</v>
      </c>
      <c r="C236" s="6" t="s">
        <v>501</v>
      </c>
      <c r="D236" s="6"/>
      <c r="E236" s="12"/>
      <c r="F236" s="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12"/>
    </row>
    <row r="237" spans="1:19" x14ac:dyDescent="0.45">
      <c r="A237" s="12"/>
      <c r="B237" s="6" t="s">
        <v>69</v>
      </c>
      <c r="C237" s="6"/>
      <c r="D237" s="6"/>
      <c r="E237" s="12"/>
      <c r="F237" s="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62"/>
    </row>
    <row r="238" spans="1:19" x14ac:dyDescent="0.45">
      <c r="A238" s="12"/>
      <c r="B238" s="6" t="s">
        <v>497</v>
      </c>
      <c r="C238" s="6"/>
      <c r="D238" s="6"/>
      <c r="E238" s="12"/>
      <c r="F238" s="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62"/>
    </row>
    <row r="239" spans="1:19" x14ac:dyDescent="0.45">
      <c r="A239" s="57"/>
      <c r="B239" s="8" t="s">
        <v>498</v>
      </c>
      <c r="C239" s="8"/>
      <c r="D239" s="8"/>
      <c r="E239" s="57"/>
      <c r="F239" s="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63"/>
    </row>
    <row r="240" spans="1:19" x14ac:dyDescent="0.45">
      <c r="A240" s="14">
        <v>5</v>
      </c>
      <c r="B240" s="13" t="s">
        <v>494</v>
      </c>
      <c r="C240" s="13" t="s">
        <v>507</v>
      </c>
      <c r="D240" s="56">
        <v>15000</v>
      </c>
      <c r="E240" s="14" t="s">
        <v>66</v>
      </c>
      <c r="F240" s="14" t="s">
        <v>29</v>
      </c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14" t="s">
        <v>791</v>
      </c>
    </row>
    <row r="241" spans="1:19" x14ac:dyDescent="0.45">
      <c r="A241" s="12"/>
      <c r="B241" s="6" t="s">
        <v>502</v>
      </c>
      <c r="C241" s="6" t="s">
        <v>508</v>
      </c>
      <c r="D241" s="6"/>
      <c r="E241" s="12"/>
      <c r="F241" s="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12" t="s">
        <v>792</v>
      </c>
    </row>
    <row r="242" spans="1:19" x14ac:dyDescent="0.45">
      <c r="A242" s="12"/>
      <c r="B242" s="6" t="s">
        <v>503</v>
      </c>
      <c r="C242" s="6" t="s">
        <v>509</v>
      </c>
      <c r="D242" s="6"/>
      <c r="E242" s="12"/>
      <c r="F242" s="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12"/>
    </row>
    <row r="243" spans="1:19" x14ac:dyDescent="0.45">
      <c r="A243" s="12"/>
      <c r="B243" s="6" t="s">
        <v>504</v>
      </c>
      <c r="C243" s="6"/>
      <c r="D243" s="6"/>
      <c r="E243" s="12"/>
      <c r="F243" s="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62"/>
    </row>
    <row r="244" spans="1:19" x14ac:dyDescent="0.45">
      <c r="A244" s="12"/>
      <c r="B244" s="6" t="s">
        <v>505</v>
      </c>
      <c r="C244" s="6"/>
      <c r="D244" s="6"/>
      <c r="E244" s="12"/>
      <c r="F244" s="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62"/>
    </row>
    <row r="245" spans="1:19" x14ac:dyDescent="0.45">
      <c r="A245" s="12"/>
      <c r="B245" s="6" t="s">
        <v>506</v>
      </c>
      <c r="C245" s="6"/>
      <c r="D245" s="6"/>
      <c r="E245" s="12"/>
      <c r="F245" s="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62"/>
    </row>
    <row r="246" spans="1:19" x14ac:dyDescent="0.45">
      <c r="A246" s="57"/>
      <c r="B246" s="8" t="s">
        <v>69</v>
      </c>
      <c r="C246" s="8"/>
      <c r="D246" s="8"/>
      <c r="E246" s="57"/>
      <c r="F246" s="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63"/>
    </row>
    <row r="247" spans="1:19" x14ac:dyDescent="0.45">
      <c r="A247" s="87"/>
      <c r="B247" s="53" t="s">
        <v>87</v>
      </c>
      <c r="C247" s="88"/>
      <c r="D247" s="89">
        <f>D220+D224+D234+D240</f>
        <v>95400</v>
      </c>
      <c r="E247" s="87" t="s">
        <v>86</v>
      </c>
      <c r="F247" s="72">
        <v>1</v>
      </c>
      <c r="G247" s="72" t="s">
        <v>86</v>
      </c>
      <c r="H247" s="72" t="s">
        <v>86</v>
      </c>
      <c r="I247" s="72" t="s">
        <v>86</v>
      </c>
      <c r="J247" s="72" t="s">
        <v>86</v>
      </c>
      <c r="K247" s="72" t="s">
        <v>86</v>
      </c>
      <c r="L247" s="72" t="s">
        <v>86</v>
      </c>
      <c r="M247" s="72" t="s">
        <v>86</v>
      </c>
      <c r="N247" s="72" t="s">
        <v>86</v>
      </c>
      <c r="O247" s="72" t="s">
        <v>86</v>
      </c>
      <c r="P247" s="72" t="s">
        <v>86</v>
      </c>
      <c r="Q247" s="72" t="s">
        <v>86</v>
      </c>
      <c r="R247" s="72" t="s">
        <v>86</v>
      </c>
      <c r="S247" s="73"/>
    </row>
    <row r="248" spans="1:19" x14ac:dyDescent="0.45">
      <c r="A248" s="123"/>
      <c r="B248" s="107"/>
      <c r="C248" s="124"/>
      <c r="D248" s="125"/>
      <c r="E248" s="123"/>
      <c r="F248" s="124"/>
      <c r="G248" s="124"/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24"/>
      <c r="S248" s="69"/>
    </row>
    <row r="249" spans="1:19" x14ac:dyDescent="0.45">
      <c r="A249" s="123"/>
      <c r="B249" s="107"/>
      <c r="C249" s="124"/>
      <c r="D249" s="125"/>
      <c r="E249" s="123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69"/>
    </row>
    <row r="250" spans="1:19" x14ac:dyDescent="0.45">
      <c r="A250" s="123"/>
      <c r="B250" s="107"/>
      <c r="C250" s="124"/>
      <c r="D250" s="125"/>
      <c r="E250" s="123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69"/>
    </row>
    <row r="251" spans="1:19" x14ac:dyDescent="0.45">
      <c r="A251" s="123"/>
      <c r="B251" s="107"/>
      <c r="C251" s="124"/>
      <c r="D251" s="125"/>
      <c r="E251" s="123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69"/>
    </row>
    <row r="252" spans="1:19" x14ac:dyDescent="0.45">
      <c r="A252" s="123"/>
      <c r="B252" s="107"/>
      <c r="C252" s="124"/>
      <c r="D252" s="125"/>
      <c r="E252" s="123"/>
      <c r="F252" s="124"/>
      <c r="G252" s="124"/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24"/>
      <c r="S252" s="69"/>
    </row>
    <row r="253" spans="1:19" x14ac:dyDescent="0.45">
      <c r="A253" s="123"/>
      <c r="B253" s="107"/>
      <c r="C253" s="124"/>
      <c r="D253" s="125"/>
      <c r="E253" s="123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  <c r="S253" s="69"/>
    </row>
    <row r="254" spans="1:19" x14ac:dyDescent="0.45">
      <c r="A254" s="241" t="s">
        <v>158</v>
      </c>
      <c r="B254" s="241"/>
      <c r="C254" s="241"/>
      <c r="D254" s="241"/>
      <c r="E254" s="241"/>
      <c r="F254" s="241"/>
      <c r="G254" s="241"/>
      <c r="H254" s="241"/>
      <c r="I254" s="241"/>
      <c r="J254" s="241"/>
      <c r="K254" s="241"/>
      <c r="L254" s="241"/>
      <c r="M254" s="241"/>
      <c r="N254" s="241"/>
      <c r="O254" s="241"/>
      <c r="P254" s="241"/>
      <c r="Q254" s="241"/>
      <c r="R254" s="241"/>
      <c r="S254" s="241"/>
    </row>
    <row r="255" spans="1:19" x14ac:dyDescent="0.45">
      <c r="A255" s="233" t="s">
        <v>111</v>
      </c>
      <c r="B255" s="233"/>
      <c r="C255" s="233"/>
      <c r="D255" s="233"/>
      <c r="E255" s="233"/>
      <c r="F255" s="233"/>
      <c r="G255" s="233"/>
      <c r="H255" s="233"/>
      <c r="I255" s="233"/>
      <c r="J255" s="233"/>
      <c r="K255" s="233"/>
      <c r="L255" s="233"/>
      <c r="M255" s="233"/>
      <c r="N255" s="233"/>
      <c r="O255" s="233"/>
      <c r="P255" s="233"/>
      <c r="Q255" s="233"/>
      <c r="R255" s="233"/>
      <c r="S255" s="233"/>
    </row>
    <row r="256" spans="1:19" x14ac:dyDescent="0.45">
      <c r="A256" s="231" t="s">
        <v>148</v>
      </c>
      <c r="B256" s="231"/>
      <c r="C256" s="231"/>
      <c r="D256" s="231"/>
      <c r="E256" s="231"/>
      <c r="F256" s="231"/>
      <c r="G256" s="231"/>
      <c r="H256" s="231"/>
      <c r="I256" s="231"/>
      <c r="J256" s="231"/>
      <c r="K256" s="231"/>
      <c r="L256" s="231"/>
      <c r="M256" s="231"/>
      <c r="N256" s="231"/>
      <c r="O256" s="231"/>
      <c r="P256" s="231"/>
      <c r="Q256" s="231"/>
      <c r="R256" s="231"/>
      <c r="S256" s="231"/>
    </row>
    <row r="257" spans="1:19" x14ac:dyDescent="0.45">
      <c r="A257" s="235" t="s">
        <v>149</v>
      </c>
      <c r="B257" s="235"/>
      <c r="C257" s="235"/>
      <c r="D257" s="235"/>
      <c r="E257" s="235"/>
      <c r="F257" s="235"/>
      <c r="G257" s="235"/>
      <c r="H257" s="235"/>
      <c r="I257" s="235"/>
      <c r="J257" s="235"/>
      <c r="K257" s="235"/>
      <c r="L257" s="235"/>
      <c r="M257" s="235"/>
      <c r="N257" s="235"/>
      <c r="O257" s="235"/>
      <c r="P257" s="235"/>
      <c r="Q257" s="235"/>
      <c r="R257" s="235"/>
      <c r="S257" s="235"/>
    </row>
    <row r="258" spans="1:19" x14ac:dyDescent="0.45">
      <c r="A258" s="236" t="s">
        <v>7</v>
      </c>
      <c r="B258" s="236" t="s">
        <v>143</v>
      </c>
      <c r="C258" s="90" t="s">
        <v>141</v>
      </c>
      <c r="D258" s="49" t="s">
        <v>140</v>
      </c>
      <c r="E258" s="50" t="s">
        <v>8</v>
      </c>
      <c r="F258" s="50" t="s">
        <v>10</v>
      </c>
      <c r="G258" s="238" t="s">
        <v>160</v>
      </c>
      <c r="H258" s="239"/>
      <c r="I258" s="240"/>
      <c r="J258" s="238" t="s">
        <v>161</v>
      </c>
      <c r="K258" s="239"/>
      <c r="L258" s="239"/>
      <c r="M258" s="239"/>
      <c r="N258" s="239"/>
      <c r="O258" s="239"/>
      <c r="P258" s="239"/>
      <c r="Q258" s="239"/>
      <c r="R258" s="240"/>
      <c r="S258" s="90" t="s">
        <v>9</v>
      </c>
    </row>
    <row r="259" spans="1:19" x14ac:dyDescent="0.45">
      <c r="A259" s="237"/>
      <c r="B259" s="237"/>
      <c r="C259" s="91" t="s">
        <v>142</v>
      </c>
      <c r="D259" s="52" t="s">
        <v>3</v>
      </c>
      <c r="E259" s="53" t="s">
        <v>9</v>
      </c>
      <c r="F259" s="53" t="s">
        <v>109</v>
      </c>
      <c r="G259" s="92" t="s">
        <v>12</v>
      </c>
      <c r="H259" s="92" t="s">
        <v>13</v>
      </c>
      <c r="I259" s="92" t="s">
        <v>14</v>
      </c>
      <c r="J259" s="92" t="s">
        <v>15</v>
      </c>
      <c r="K259" s="92" t="s">
        <v>16</v>
      </c>
      <c r="L259" s="92" t="s">
        <v>17</v>
      </c>
      <c r="M259" s="92" t="s">
        <v>18</v>
      </c>
      <c r="N259" s="92" t="s">
        <v>19</v>
      </c>
      <c r="O259" s="92" t="s">
        <v>20</v>
      </c>
      <c r="P259" s="92" t="s">
        <v>21</v>
      </c>
      <c r="Q259" s="92" t="s">
        <v>22</v>
      </c>
      <c r="R259" s="92" t="s">
        <v>23</v>
      </c>
      <c r="S259" s="91" t="s">
        <v>177</v>
      </c>
    </row>
    <row r="260" spans="1:19" x14ac:dyDescent="0.45">
      <c r="A260" s="14">
        <v>1</v>
      </c>
      <c r="B260" s="13" t="s">
        <v>377</v>
      </c>
      <c r="C260" s="55" t="s">
        <v>380</v>
      </c>
      <c r="D260" s="56">
        <v>30000</v>
      </c>
      <c r="E260" s="14" t="s">
        <v>42</v>
      </c>
      <c r="F260" s="14" t="s">
        <v>38</v>
      </c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80" t="s">
        <v>244</v>
      </c>
    </row>
    <row r="261" spans="1:19" x14ac:dyDescent="0.45">
      <c r="A261" s="12"/>
      <c r="B261" s="6" t="s">
        <v>378</v>
      </c>
      <c r="C261" s="6" t="s">
        <v>381</v>
      </c>
      <c r="D261" s="6"/>
      <c r="E261" s="12" t="s">
        <v>43</v>
      </c>
      <c r="F261" s="12" t="s">
        <v>39</v>
      </c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12">
        <v>2567</v>
      </c>
    </row>
    <row r="262" spans="1:19" x14ac:dyDescent="0.45">
      <c r="A262" s="12"/>
      <c r="B262" s="6" t="s">
        <v>379</v>
      </c>
      <c r="C262" s="6" t="s">
        <v>382</v>
      </c>
      <c r="D262" s="6"/>
      <c r="E262" s="12" t="s">
        <v>44</v>
      </c>
      <c r="F262" s="12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2"/>
    </row>
    <row r="263" spans="1:19" x14ac:dyDescent="0.45">
      <c r="A263" s="12"/>
      <c r="B263" s="6" t="s">
        <v>386</v>
      </c>
      <c r="C263" s="6" t="s">
        <v>383</v>
      </c>
      <c r="D263" s="6"/>
      <c r="E263" s="12"/>
      <c r="F263" s="12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2"/>
    </row>
    <row r="264" spans="1:19" x14ac:dyDescent="0.45">
      <c r="A264" s="12"/>
      <c r="B264" s="6" t="s">
        <v>387</v>
      </c>
      <c r="C264" s="6"/>
      <c r="D264" s="6"/>
      <c r="E264" s="12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2"/>
    </row>
    <row r="265" spans="1:19" x14ac:dyDescent="0.45">
      <c r="A265" s="57"/>
      <c r="B265" s="8" t="s">
        <v>388</v>
      </c>
      <c r="C265" s="8"/>
      <c r="D265" s="8"/>
      <c r="E265" s="5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63"/>
    </row>
    <row r="266" spans="1:19" x14ac:dyDescent="0.45">
      <c r="A266" s="12">
        <v>2</v>
      </c>
      <c r="B266" s="85" t="s">
        <v>377</v>
      </c>
      <c r="C266" s="55" t="s">
        <v>380</v>
      </c>
      <c r="D266" s="61">
        <v>20000</v>
      </c>
      <c r="E266" s="12" t="s">
        <v>42</v>
      </c>
      <c r="F266" s="12" t="s">
        <v>38</v>
      </c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80" t="s">
        <v>617</v>
      </c>
    </row>
    <row r="267" spans="1:19" x14ac:dyDescent="0.45">
      <c r="A267" s="12"/>
      <c r="B267" s="6" t="s">
        <v>385</v>
      </c>
      <c r="C267" s="6" t="s">
        <v>381</v>
      </c>
      <c r="D267" s="6"/>
      <c r="E267" s="12" t="s">
        <v>43</v>
      </c>
      <c r="F267" s="12" t="s">
        <v>39</v>
      </c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12">
        <v>2567</v>
      </c>
    </row>
    <row r="268" spans="1:19" x14ac:dyDescent="0.45">
      <c r="A268" s="12"/>
      <c r="B268" s="6" t="s">
        <v>379</v>
      </c>
      <c r="C268" s="6" t="s">
        <v>391</v>
      </c>
      <c r="D268" s="6"/>
      <c r="E268" s="12" t="s">
        <v>44</v>
      </c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58"/>
    </row>
    <row r="269" spans="1:19" x14ac:dyDescent="0.45">
      <c r="A269" s="12"/>
      <c r="B269" s="6" t="s">
        <v>389</v>
      </c>
      <c r="C269" s="6"/>
      <c r="D269" s="6"/>
      <c r="E269" s="12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58"/>
    </row>
    <row r="270" spans="1:19" x14ac:dyDescent="0.45">
      <c r="A270" s="57"/>
      <c r="B270" s="8" t="s">
        <v>390</v>
      </c>
      <c r="C270" s="8"/>
      <c r="D270" s="8"/>
      <c r="E270" s="5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59"/>
    </row>
    <row r="271" spans="1:19" x14ac:dyDescent="0.45">
      <c r="A271" s="14">
        <v>3</v>
      </c>
      <c r="B271" s="85" t="s">
        <v>377</v>
      </c>
      <c r="C271" s="55" t="s">
        <v>380</v>
      </c>
      <c r="D271" s="56">
        <v>20000</v>
      </c>
      <c r="E271" s="14" t="s">
        <v>42</v>
      </c>
      <c r="F271" s="14" t="s">
        <v>38</v>
      </c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80" t="s">
        <v>340</v>
      </c>
    </row>
    <row r="272" spans="1:19" x14ac:dyDescent="0.45">
      <c r="A272" s="12"/>
      <c r="B272" s="6" t="s">
        <v>385</v>
      </c>
      <c r="C272" s="6" t="s">
        <v>381</v>
      </c>
      <c r="D272" s="6"/>
      <c r="E272" s="12" t="s">
        <v>43</v>
      </c>
      <c r="F272" s="12" t="s">
        <v>39</v>
      </c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12">
        <v>2567</v>
      </c>
    </row>
    <row r="273" spans="1:19" x14ac:dyDescent="0.45">
      <c r="A273" s="12"/>
      <c r="B273" s="6" t="s">
        <v>379</v>
      </c>
      <c r="C273" s="6" t="s">
        <v>45</v>
      </c>
      <c r="D273" s="6"/>
      <c r="E273" s="12" t="s">
        <v>44</v>
      </c>
      <c r="F273" s="12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58"/>
    </row>
    <row r="274" spans="1:19" x14ac:dyDescent="0.45">
      <c r="A274" s="12"/>
      <c r="B274" s="6" t="s">
        <v>389</v>
      </c>
      <c r="C274" s="85" t="s">
        <v>46</v>
      </c>
      <c r="D274" s="6"/>
      <c r="E274" s="12"/>
      <c r="F274" s="12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58"/>
    </row>
    <row r="275" spans="1:19" s="27" customFormat="1" x14ac:dyDescent="0.45">
      <c r="A275" s="12"/>
      <c r="B275" s="6" t="s">
        <v>392</v>
      </c>
      <c r="C275" s="6"/>
      <c r="D275" s="6"/>
      <c r="E275" s="12"/>
      <c r="F275" s="12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58"/>
    </row>
    <row r="276" spans="1:19" x14ac:dyDescent="0.45">
      <c r="A276" s="57"/>
      <c r="B276" s="8" t="s">
        <v>393</v>
      </c>
      <c r="C276" s="8"/>
      <c r="D276" s="8"/>
      <c r="E276" s="57"/>
      <c r="F276" s="57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59"/>
    </row>
    <row r="277" spans="1:19" x14ac:dyDescent="0.45">
      <c r="A277" s="241" t="s">
        <v>158</v>
      </c>
      <c r="B277" s="241"/>
      <c r="C277" s="241"/>
      <c r="D277" s="241"/>
      <c r="E277" s="241"/>
      <c r="F277" s="241"/>
      <c r="G277" s="241"/>
      <c r="H277" s="241"/>
      <c r="I277" s="241"/>
      <c r="J277" s="241"/>
      <c r="K277" s="241"/>
      <c r="L277" s="241"/>
      <c r="M277" s="241"/>
      <c r="N277" s="241"/>
      <c r="O277" s="241"/>
      <c r="P277" s="241"/>
      <c r="Q277" s="241"/>
      <c r="R277" s="241"/>
      <c r="S277" s="241"/>
    </row>
    <row r="278" spans="1:19" x14ac:dyDescent="0.45">
      <c r="A278" s="236" t="s">
        <v>7</v>
      </c>
      <c r="B278" s="236" t="s">
        <v>143</v>
      </c>
      <c r="C278" s="90" t="s">
        <v>141</v>
      </c>
      <c r="D278" s="49" t="s">
        <v>140</v>
      </c>
      <c r="E278" s="50" t="s">
        <v>8</v>
      </c>
      <c r="F278" s="50" t="s">
        <v>10</v>
      </c>
      <c r="G278" s="238" t="s">
        <v>160</v>
      </c>
      <c r="H278" s="239"/>
      <c r="I278" s="240"/>
      <c r="J278" s="238" t="s">
        <v>161</v>
      </c>
      <c r="K278" s="239"/>
      <c r="L278" s="239"/>
      <c r="M278" s="239"/>
      <c r="N278" s="239"/>
      <c r="O278" s="239"/>
      <c r="P278" s="239"/>
      <c r="Q278" s="239"/>
      <c r="R278" s="240"/>
      <c r="S278" s="90" t="s">
        <v>9</v>
      </c>
    </row>
    <row r="279" spans="1:19" x14ac:dyDescent="0.45">
      <c r="A279" s="237"/>
      <c r="B279" s="237"/>
      <c r="C279" s="91" t="s">
        <v>142</v>
      </c>
      <c r="D279" s="52" t="s">
        <v>3</v>
      </c>
      <c r="E279" s="53" t="s">
        <v>9</v>
      </c>
      <c r="F279" s="53" t="s">
        <v>109</v>
      </c>
      <c r="G279" s="92" t="s">
        <v>12</v>
      </c>
      <c r="H279" s="92" t="s">
        <v>13</v>
      </c>
      <c r="I279" s="92" t="s">
        <v>14</v>
      </c>
      <c r="J279" s="92" t="s">
        <v>15</v>
      </c>
      <c r="K279" s="92" t="s">
        <v>16</v>
      </c>
      <c r="L279" s="92" t="s">
        <v>17</v>
      </c>
      <c r="M279" s="92" t="s">
        <v>18</v>
      </c>
      <c r="N279" s="92" t="s">
        <v>19</v>
      </c>
      <c r="O279" s="92" t="s">
        <v>20</v>
      </c>
      <c r="P279" s="92" t="s">
        <v>21</v>
      </c>
      <c r="Q279" s="92" t="s">
        <v>22</v>
      </c>
      <c r="R279" s="92" t="s">
        <v>23</v>
      </c>
      <c r="S279" s="91" t="s">
        <v>177</v>
      </c>
    </row>
    <row r="280" spans="1:19" x14ac:dyDescent="0.45">
      <c r="A280" s="14">
        <v>4</v>
      </c>
      <c r="B280" s="65" t="s">
        <v>377</v>
      </c>
      <c r="C280" s="55" t="s">
        <v>380</v>
      </c>
      <c r="D280" s="56">
        <v>20000</v>
      </c>
      <c r="E280" s="14" t="s">
        <v>42</v>
      </c>
      <c r="F280" s="14" t="s">
        <v>38</v>
      </c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80" t="s">
        <v>617</v>
      </c>
    </row>
    <row r="281" spans="1:19" x14ac:dyDescent="0.45">
      <c r="A281" s="12"/>
      <c r="B281" s="6" t="s">
        <v>385</v>
      </c>
      <c r="C281" s="6" t="s">
        <v>381</v>
      </c>
      <c r="D281" s="6"/>
      <c r="E281" s="12" t="s">
        <v>43</v>
      </c>
      <c r="F281" s="12" t="s">
        <v>39</v>
      </c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12">
        <v>2567</v>
      </c>
    </row>
    <row r="282" spans="1:19" x14ac:dyDescent="0.45">
      <c r="A282" s="12"/>
      <c r="B282" s="6" t="s">
        <v>379</v>
      </c>
      <c r="C282" s="6" t="s">
        <v>49</v>
      </c>
      <c r="D282" s="6"/>
      <c r="E282" s="12" t="s">
        <v>44</v>
      </c>
      <c r="F282" s="12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98"/>
    </row>
    <row r="283" spans="1:19" x14ac:dyDescent="0.45">
      <c r="A283" s="12"/>
      <c r="B283" s="6" t="s">
        <v>47</v>
      </c>
      <c r="C283" s="6"/>
      <c r="D283" s="6"/>
      <c r="E283" s="12"/>
      <c r="F283" s="12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98"/>
    </row>
    <row r="284" spans="1:19" x14ac:dyDescent="0.45">
      <c r="A284" s="57"/>
      <c r="B284" s="8" t="s">
        <v>48</v>
      </c>
      <c r="C284" s="8"/>
      <c r="D284" s="8"/>
      <c r="E284" s="57"/>
      <c r="F284" s="57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97"/>
    </row>
    <row r="285" spans="1:19" x14ac:dyDescent="0.45">
      <c r="A285" s="14">
        <v>5</v>
      </c>
      <c r="B285" s="65" t="s">
        <v>377</v>
      </c>
      <c r="C285" s="55" t="s">
        <v>380</v>
      </c>
      <c r="D285" s="56">
        <v>20000</v>
      </c>
      <c r="E285" s="14" t="s">
        <v>42</v>
      </c>
      <c r="F285" s="14" t="s">
        <v>38</v>
      </c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80" t="s">
        <v>244</v>
      </c>
    </row>
    <row r="286" spans="1:19" x14ac:dyDescent="0.45">
      <c r="A286" s="12"/>
      <c r="B286" s="6" t="s">
        <v>385</v>
      </c>
      <c r="C286" s="6" t="s">
        <v>381</v>
      </c>
      <c r="D286" s="6"/>
      <c r="E286" s="12" t="s">
        <v>43</v>
      </c>
      <c r="F286" s="12" t="s">
        <v>39</v>
      </c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12">
        <v>2567</v>
      </c>
    </row>
    <row r="287" spans="1:19" x14ac:dyDescent="0.45">
      <c r="A287" s="12"/>
      <c r="B287" s="6" t="s">
        <v>379</v>
      </c>
      <c r="C287" s="6" t="s">
        <v>50</v>
      </c>
      <c r="D287" s="6"/>
      <c r="E287" s="12" t="s">
        <v>44</v>
      </c>
      <c r="F287" s="12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98"/>
    </row>
    <row r="288" spans="1:19" x14ac:dyDescent="0.45">
      <c r="A288" s="12"/>
      <c r="B288" s="6" t="s">
        <v>394</v>
      </c>
      <c r="C288" s="6"/>
      <c r="D288" s="6"/>
      <c r="E288" s="12"/>
      <c r="F288" s="12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98"/>
    </row>
    <row r="289" spans="1:19" x14ac:dyDescent="0.45">
      <c r="A289" s="57"/>
      <c r="B289" s="8" t="s">
        <v>395</v>
      </c>
      <c r="C289" s="8"/>
      <c r="D289" s="8"/>
      <c r="E289" s="5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97"/>
    </row>
    <row r="290" spans="1:19" x14ac:dyDescent="0.45">
      <c r="A290" s="14">
        <v>6</v>
      </c>
      <c r="B290" s="65" t="s">
        <v>377</v>
      </c>
      <c r="C290" s="13" t="s">
        <v>398</v>
      </c>
      <c r="D290" s="120">
        <v>682000</v>
      </c>
      <c r="E290" s="14" t="s">
        <v>42</v>
      </c>
      <c r="F290" s="14" t="s">
        <v>38</v>
      </c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4" t="s">
        <v>267</v>
      </c>
    </row>
    <row r="291" spans="1:19" x14ac:dyDescent="0.45">
      <c r="A291" s="12"/>
      <c r="B291" s="6" t="s">
        <v>385</v>
      </c>
      <c r="C291" s="6" t="s">
        <v>399</v>
      </c>
      <c r="D291" s="6"/>
      <c r="E291" s="12" t="s">
        <v>43</v>
      </c>
      <c r="F291" s="12" t="s">
        <v>39</v>
      </c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98"/>
    </row>
    <row r="292" spans="1:19" x14ac:dyDescent="0.45">
      <c r="A292" s="12"/>
      <c r="B292" s="6" t="s">
        <v>379</v>
      </c>
      <c r="C292" s="6" t="s">
        <v>400</v>
      </c>
      <c r="D292" s="6"/>
      <c r="E292" s="12" t="s">
        <v>44</v>
      </c>
      <c r="F292" s="12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98"/>
    </row>
    <row r="293" spans="1:19" x14ac:dyDescent="0.45">
      <c r="A293" s="12"/>
      <c r="B293" s="121" t="s">
        <v>396</v>
      </c>
      <c r="C293" s="6" t="s">
        <v>401</v>
      </c>
      <c r="D293" s="6"/>
      <c r="E293" s="12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98"/>
    </row>
    <row r="294" spans="1:19" x14ac:dyDescent="0.45">
      <c r="A294" s="57"/>
      <c r="B294" s="8" t="s">
        <v>397</v>
      </c>
      <c r="C294" s="8" t="s">
        <v>402</v>
      </c>
      <c r="D294" s="8"/>
      <c r="E294" s="5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97"/>
    </row>
    <row r="295" spans="1:19" x14ac:dyDescent="0.45">
      <c r="A295" s="14">
        <v>7</v>
      </c>
      <c r="B295" s="13" t="s">
        <v>377</v>
      </c>
      <c r="C295" s="55" t="s">
        <v>380</v>
      </c>
      <c r="D295" s="56">
        <v>25000</v>
      </c>
      <c r="E295" s="14" t="s">
        <v>406</v>
      </c>
      <c r="F295" s="14" t="s">
        <v>38</v>
      </c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80" t="s">
        <v>178</v>
      </c>
    </row>
    <row r="296" spans="1:19" x14ac:dyDescent="0.45">
      <c r="A296" s="12"/>
      <c r="B296" s="6" t="s">
        <v>403</v>
      </c>
      <c r="C296" s="6" t="s">
        <v>410</v>
      </c>
      <c r="D296" s="6"/>
      <c r="E296" s="12" t="s">
        <v>407</v>
      </c>
      <c r="F296" s="12" t="s">
        <v>39</v>
      </c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12">
        <v>2567</v>
      </c>
    </row>
    <row r="297" spans="1:19" x14ac:dyDescent="0.45">
      <c r="A297" s="12"/>
      <c r="B297" s="6" t="s">
        <v>404</v>
      </c>
      <c r="C297" s="6" t="s">
        <v>411</v>
      </c>
      <c r="D297" s="6"/>
      <c r="E297" s="12"/>
      <c r="F297" s="12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2"/>
    </row>
    <row r="298" spans="1:19" x14ac:dyDescent="0.45">
      <c r="A298" s="12"/>
      <c r="B298" s="6" t="s">
        <v>405</v>
      </c>
      <c r="C298" s="6"/>
      <c r="D298" s="6"/>
      <c r="E298" s="12"/>
      <c r="F298" s="12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2"/>
    </row>
    <row r="299" spans="1:19" x14ac:dyDescent="0.45">
      <c r="A299" s="57"/>
      <c r="B299" s="8" t="s">
        <v>51</v>
      </c>
      <c r="C299" s="8"/>
      <c r="D299" s="8"/>
      <c r="E299" s="57"/>
      <c r="F299" s="57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63"/>
    </row>
    <row r="300" spans="1:19" x14ac:dyDescent="0.45">
      <c r="A300" s="241" t="s">
        <v>158</v>
      </c>
      <c r="B300" s="241"/>
      <c r="C300" s="241"/>
      <c r="D300" s="241"/>
      <c r="E300" s="241"/>
      <c r="F300" s="241"/>
      <c r="G300" s="241"/>
      <c r="H300" s="241"/>
      <c r="I300" s="241"/>
      <c r="J300" s="241"/>
      <c r="K300" s="241"/>
      <c r="L300" s="241"/>
      <c r="M300" s="241"/>
      <c r="N300" s="241"/>
      <c r="O300" s="241"/>
      <c r="P300" s="241"/>
      <c r="Q300" s="241"/>
      <c r="R300" s="241"/>
      <c r="S300" s="241"/>
    </row>
    <row r="301" spans="1:19" x14ac:dyDescent="0.45">
      <c r="A301" s="236" t="s">
        <v>7</v>
      </c>
      <c r="B301" s="236" t="s">
        <v>143</v>
      </c>
      <c r="C301" s="90" t="s">
        <v>141</v>
      </c>
      <c r="D301" s="49" t="s">
        <v>140</v>
      </c>
      <c r="E301" s="50" t="s">
        <v>8</v>
      </c>
      <c r="F301" s="50" t="s">
        <v>10</v>
      </c>
      <c r="G301" s="238" t="s">
        <v>160</v>
      </c>
      <c r="H301" s="239"/>
      <c r="I301" s="240"/>
      <c r="J301" s="238" t="s">
        <v>161</v>
      </c>
      <c r="K301" s="239"/>
      <c r="L301" s="239"/>
      <c r="M301" s="239"/>
      <c r="N301" s="239"/>
      <c r="O301" s="239"/>
      <c r="P301" s="239"/>
      <c r="Q301" s="239"/>
      <c r="R301" s="240"/>
      <c r="S301" s="90" t="s">
        <v>9</v>
      </c>
    </row>
    <row r="302" spans="1:19" x14ac:dyDescent="0.45">
      <c r="A302" s="237"/>
      <c r="B302" s="237"/>
      <c r="C302" s="91" t="s">
        <v>142</v>
      </c>
      <c r="D302" s="52" t="s">
        <v>3</v>
      </c>
      <c r="E302" s="53" t="s">
        <v>9</v>
      </c>
      <c r="F302" s="53" t="s">
        <v>109</v>
      </c>
      <c r="G302" s="92" t="s">
        <v>12</v>
      </c>
      <c r="H302" s="92" t="s">
        <v>13</v>
      </c>
      <c r="I302" s="92" t="s">
        <v>14</v>
      </c>
      <c r="J302" s="92" t="s">
        <v>15</v>
      </c>
      <c r="K302" s="92" t="s">
        <v>16</v>
      </c>
      <c r="L302" s="92" t="s">
        <v>17</v>
      </c>
      <c r="M302" s="92" t="s">
        <v>18</v>
      </c>
      <c r="N302" s="92" t="s">
        <v>19</v>
      </c>
      <c r="O302" s="92" t="s">
        <v>20</v>
      </c>
      <c r="P302" s="92" t="s">
        <v>21</v>
      </c>
      <c r="Q302" s="92" t="s">
        <v>22</v>
      </c>
      <c r="R302" s="92" t="s">
        <v>23</v>
      </c>
      <c r="S302" s="91" t="s">
        <v>177</v>
      </c>
    </row>
    <row r="303" spans="1:19" x14ac:dyDescent="0.45">
      <c r="A303" s="14">
        <v>8</v>
      </c>
      <c r="B303" s="13" t="s">
        <v>377</v>
      </c>
      <c r="C303" s="55" t="s">
        <v>380</v>
      </c>
      <c r="D303" s="56">
        <v>30000</v>
      </c>
      <c r="E303" s="14" t="s">
        <v>406</v>
      </c>
      <c r="F303" s="14" t="s">
        <v>38</v>
      </c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80" t="s">
        <v>617</v>
      </c>
    </row>
    <row r="304" spans="1:19" x14ac:dyDescent="0.45">
      <c r="A304" s="12"/>
      <c r="B304" s="6" t="s">
        <v>403</v>
      </c>
      <c r="C304" s="6" t="s">
        <v>410</v>
      </c>
      <c r="D304" s="6"/>
      <c r="E304" s="12" t="s">
        <v>407</v>
      </c>
      <c r="F304" s="12" t="s">
        <v>39</v>
      </c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12">
        <v>2567</v>
      </c>
    </row>
    <row r="305" spans="1:19" x14ac:dyDescent="0.45">
      <c r="A305" s="12"/>
      <c r="B305" s="6" t="s">
        <v>252</v>
      </c>
      <c r="C305" s="6" t="s">
        <v>52</v>
      </c>
      <c r="D305" s="6"/>
      <c r="E305" s="12"/>
      <c r="F305" s="12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98"/>
    </row>
    <row r="306" spans="1:19" x14ac:dyDescent="0.45">
      <c r="A306" s="12"/>
      <c r="B306" s="6" t="s">
        <v>408</v>
      </c>
      <c r="C306" s="6"/>
      <c r="D306" s="6"/>
      <c r="E306" s="12"/>
      <c r="F306" s="12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98"/>
    </row>
    <row r="307" spans="1:19" x14ac:dyDescent="0.45">
      <c r="A307" s="57"/>
      <c r="B307" s="8" t="s">
        <v>409</v>
      </c>
      <c r="C307" s="8"/>
      <c r="D307" s="8"/>
      <c r="E307" s="57"/>
      <c r="F307" s="57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97"/>
    </row>
    <row r="308" spans="1:19" x14ac:dyDescent="0.45">
      <c r="A308" s="14">
        <v>9</v>
      </c>
      <c r="B308" s="13" t="s">
        <v>377</v>
      </c>
      <c r="C308" s="55" t="s">
        <v>380</v>
      </c>
      <c r="D308" s="56">
        <v>15000</v>
      </c>
      <c r="E308" s="14" t="s">
        <v>406</v>
      </c>
      <c r="F308" s="14" t="s">
        <v>38</v>
      </c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80" t="s">
        <v>178</v>
      </c>
    </row>
    <row r="309" spans="1:19" x14ac:dyDescent="0.45">
      <c r="A309" s="12"/>
      <c r="B309" s="6" t="s">
        <v>403</v>
      </c>
      <c r="C309" s="6" t="s">
        <v>410</v>
      </c>
      <c r="D309" s="6"/>
      <c r="E309" s="12" t="s">
        <v>407</v>
      </c>
      <c r="F309" s="12" t="s">
        <v>39</v>
      </c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12">
        <v>2567</v>
      </c>
    </row>
    <row r="310" spans="1:19" x14ac:dyDescent="0.45">
      <c r="A310" s="12"/>
      <c r="B310" s="6" t="s">
        <v>47</v>
      </c>
      <c r="C310" s="6" t="s">
        <v>414</v>
      </c>
      <c r="D310" s="6"/>
      <c r="E310" s="12"/>
      <c r="F310" s="12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2"/>
    </row>
    <row r="311" spans="1:19" x14ac:dyDescent="0.45">
      <c r="A311" s="57"/>
      <c r="B311" s="8" t="s">
        <v>53</v>
      </c>
      <c r="C311" s="8"/>
      <c r="D311" s="8"/>
      <c r="E311" s="57"/>
      <c r="F311" s="57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63"/>
    </row>
    <row r="312" spans="1:19" x14ac:dyDescent="0.45">
      <c r="A312" s="14">
        <v>10</v>
      </c>
      <c r="B312" s="13" t="s">
        <v>377</v>
      </c>
      <c r="C312" s="55" t="s">
        <v>380</v>
      </c>
      <c r="D312" s="56">
        <v>20000</v>
      </c>
      <c r="E312" s="14" t="s">
        <v>406</v>
      </c>
      <c r="F312" s="14" t="s">
        <v>38</v>
      </c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80" t="s">
        <v>340</v>
      </c>
    </row>
    <row r="313" spans="1:19" x14ac:dyDescent="0.45">
      <c r="A313" s="12"/>
      <c r="B313" s="6" t="s">
        <v>403</v>
      </c>
      <c r="C313" s="6" t="s">
        <v>410</v>
      </c>
      <c r="D313" s="6"/>
      <c r="E313" s="12" t="s">
        <v>407</v>
      </c>
      <c r="F313" s="12" t="s">
        <v>39</v>
      </c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12">
        <v>2567</v>
      </c>
    </row>
    <row r="314" spans="1:19" x14ac:dyDescent="0.45">
      <c r="A314" s="12"/>
      <c r="B314" s="6" t="s">
        <v>404</v>
      </c>
      <c r="C314" s="6" t="s">
        <v>415</v>
      </c>
      <c r="D314" s="6"/>
      <c r="E314" s="12"/>
      <c r="F314" s="12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2"/>
    </row>
    <row r="315" spans="1:19" x14ac:dyDescent="0.45">
      <c r="A315" s="12"/>
      <c r="B315" s="6" t="s">
        <v>412</v>
      </c>
      <c r="C315" s="6" t="s">
        <v>55</v>
      </c>
      <c r="D315" s="6"/>
      <c r="E315" s="12"/>
      <c r="F315" s="12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2"/>
    </row>
    <row r="316" spans="1:19" x14ac:dyDescent="0.45">
      <c r="A316" s="12"/>
      <c r="B316" s="6" t="s">
        <v>413</v>
      </c>
      <c r="C316" s="6"/>
      <c r="D316" s="6"/>
      <c r="E316" s="12"/>
      <c r="F316" s="12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2"/>
    </row>
    <row r="317" spans="1:19" x14ac:dyDescent="0.45">
      <c r="A317" s="57"/>
      <c r="B317" s="8" t="s">
        <v>54</v>
      </c>
      <c r="C317" s="8"/>
      <c r="D317" s="8"/>
      <c r="E317" s="57"/>
      <c r="F317" s="57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63"/>
    </row>
    <row r="318" spans="1:19" x14ac:dyDescent="0.45">
      <c r="A318" s="14">
        <v>11</v>
      </c>
      <c r="B318" s="13" t="s">
        <v>377</v>
      </c>
      <c r="C318" s="122" t="s">
        <v>398</v>
      </c>
      <c r="D318" s="120">
        <v>491400</v>
      </c>
      <c r="E318" s="14" t="s">
        <v>406</v>
      </c>
      <c r="F318" s="14" t="s">
        <v>38</v>
      </c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4" t="s">
        <v>267</v>
      </c>
    </row>
    <row r="319" spans="1:19" x14ac:dyDescent="0.45">
      <c r="A319" s="12"/>
      <c r="B319" s="6" t="s">
        <v>407</v>
      </c>
      <c r="C319" s="6" t="s">
        <v>419</v>
      </c>
      <c r="D319" s="6"/>
      <c r="E319" s="12" t="s">
        <v>407</v>
      </c>
      <c r="F319" s="12" t="s">
        <v>39</v>
      </c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2"/>
    </row>
    <row r="320" spans="1:19" x14ac:dyDescent="0.45">
      <c r="A320" s="12"/>
      <c r="B320" s="6" t="s">
        <v>396</v>
      </c>
      <c r="C320" s="6" t="s">
        <v>416</v>
      </c>
      <c r="D320" s="6"/>
      <c r="E320" s="12"/>
      <c r="F320" s="12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2"/>
    </row>
    <row r="321" spans="1:19" x14ac:dyDescent="0.45">
      <c r="A321" s="12"/>
      <c r="B321" s="6" t="s">
        <v>397</v>
      </c>
      <c r="C321" s="6" t="s">
        <v>417</v>
      </c>
      <c r="D321" s="6"/>
      <c r="E321" s="12"/>
      <c r="F321" s="12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2"/>
    </row>
    <row r="322" spans="1:19" x14ac:dyDescent="0.45">
      <c r="A322" s="57"/>
      <c r="B322" s="8"/>
      <c r="C322" s="8" t="s">
        <v>418</v>
      </c>
      <c r="D322" s="8"/>
      <c r="E322" s="57"/>
      <c r="F322" s="57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63"/>
    </row>
    <row r="323" spans="1:19" x14ac:dyDescent="0.45">
      <c r="A323" s="241" t="s">
        <v>158</v>
      </c>
      <c r="B323" s="241"/>
      <c r="C323" s="241"/>
      <c r="D323" s="241"/>
      <c r="E323" s="241"/>
      <c r="F323" s="241"/>
      <c r="G323" s="241"/>
      <c r="H323" s="241"/>
      <c r="I323" s="241"/>
      <c r="J323" s="241"/>
      <c r="K323" s="241"/>
      <c r="L323" s="241"/>
      <c r="M323" s="241"/>
      <c r="N323" s="241"/>
      <c r="O323" s="241"/>
      <c r="P323" s="241"/>
      <c r="Q323" s="241"/>
      <c r="R323" s="241"/>
      <c r="S323" s="241"/>
    </row>
    <row r="324" spans="1:19" x14ac:dyDescent="0.45">
      <c r="A324" s="236" t="s">
        <v>7</v>
      </c>
      <c r="B324" s="236" t="s">
        <v>143</v>
      </c>
      <c r="C324" s="90" t="s">
        <v>141</v>
      </c>
      <c r="D324" s="49" t="s">
        <v>140</v>
      </c>
      <c r="E324" s="50" t="s">
        <v>8</v>
      </c>
      <c r="F324" s="50" t="s">
        <v>10</v>
      </c>
      <c r="G324" s="238" t="s">
        <v>160</v>
      </c>
      <c r="H324" s="239"/>
      <c r="I324" s="240"/>
      <c r="J324" s="238" t="s">
        <v>161</v>
      </c>
      <c r="K324" s="239"/>
      <c r="L324" s="239"/>
      <c r="M324" s="239"/>
      <c r="N324" s="239"/>
      <c r="O324" s="239"/>
      <c r="P324" s="239"/>
      <c r="Q324" s="239"/>
      <c r="R324" s="240"/>
      <c r="S324" s="90" t="s">
        <v>9</v>
      </c>
    </row>
    <row r="325" spans="1:19" x14ac:dyDescent="0.45">
      <c r="A325" s="237"/>
      <c r="B325" s="237"/>
      <c r="C325" s="91" t="s">
        <v>142</v>
      </c>
      <c r="D325" s="52" t="s">
        <v>3</v>
      </c>
      <c r="E325" s="53" t="s">
        <v>9</v>
      </c>
      <c r="F325" s="53" t="s">
        <v>109</v>
      </c>
      <c r="G325" s="92" t="s">
        <v>12</v>
      </c>
      <c r="H325" s="92" t="s">
        <v>13</v>
      </c>
      <c r="I325" s="92" t="s">
        <v>14</v>
      </c>
      <c r="J325" s="92" t="s">
        <v>15</v>
      </c>
      <c r="K325" s="92" t="s">
        <v>16</v>
      </c>
      <c r="L325" s="92" t="s">
        <v>17</v>
      </c>
      <c r="M325" s="92" t="s">
        <v>18</v>
      </c>
      <c r="N325" s="92" t="s">
        <v>19</v>
      </c>
      <c r="O325" s="92" t="s">
        <v>20</v>
      </c>
      <c r="P325" s="92" t="s">
        <v>21</v>
      </c>
      <c r="Q325" s="92" t="s">
        <v>22</v>
      </c>
      <c r="R325" s="92" t="s">
        <v>23</v>
      </c>
      <c r="S325" s="91" t="s">
        <v>177</v>
      </c>
    </row>
    <row r="326" spans="1:19" x14ac:dyDescent="0.45">
      <c r="A326" s="14">
        <v>12</v>
      </c>
      <c r="B326" s="13" t="s">
        <v>377</v>
      </c>
      <c r="C326" s="55" t="s">
        <v>380</v>
      </c>
      <c r="D326" s="56">
        <v>20000</v>
      </c>
      <c r="E326" s="14" t="s">
        <v>406</v>
      </c>
      <c r="F326" s="14" t="s">
        <v>38</v>
      </c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4" t="s">
        <v>791</v>
      </c>
    </row>
    <row r="327" spans="1:19" x14ac:dyDescent="0.45">
      <c r="A327" s="12"/>
      <c r="B327" s="6" t="s">
        <v>420</v>
      </c>
      <c r="C327" s="6" t="s">
        <v>423</v>
      </c>
      <c r="D327" s="6"/>
      <c r="E327" s="12" t="s">
        <v>80</v>
      </c>
      <c r="F327" s="12" t="s">
        <v>39</v>
      </c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12" t="s">
        <v>406</v>
      </c>
    </row>
    <row r="328" spans="1:19" x14ac:dyDescent="0.45">
      <c r="A328" s="12"/>
      <c r="B328" s="6" t="s">
        <v>421</v>
      </c>
      <c r="C328" s="6" t="s">
        <v>422</v>
      </c>
      <c r="D328" s="6"/>
      <c r="E328" s="12"/>
      <c r="F328" s="12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12" t="s">
        <v>793</v>
      </c>
    </row>
    <row r="329" spans="1:19" x14ac:dyDescent="0.45">
      <c r="A329" s="57"/>
      <c r="B329" s="8" t="s">
        <v>422</v>
      </c>
      <c r="C329" s="8"/>
      <c r="D329" s="8"/>
      <c r="E329" s="57"/>
      <c r="F329" s="57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63"/>
    </row>
    <row r="330" spans="1:19" x14ac:dyDescent="0.45">
      <c r="A330" s="14">
        <v>13</v>
      </c>
      <c r="B330" s="13" t="s">
        <v>377</v>
      </c>
      <c r="C330" s="55" t="s">
        <v>59</v>
      </c>
      <c r="D330" s="56">
        <v>10000</v>
      </c>
      <c r="E330" s="14" t="s">
        <v>406</v>
      </c>
      <c r="F330" s="14" t="s">
        <v>38</v>
      </c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4" t="s">
        <v>791</v>
      </c>
    </row>
    <row r="331" spans="1:19" x14ac:dyDescent="0.45">
      <c r="A331" s="12"/>
      <c r="B331" s="6" t="s">
        <v>420</v>
      </c>
      <c r="C331" s="6" t="s">
        <v>425</v>
      </c>
      <c r="D331" s="6"/>
      <c r="E331" s="12" t="s">
        <v>80</v>
      </c>
      <c r="F331" s="12" t="s">
        <v>39</v>
      </c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12" t="s">
        <v>406</v>
      </c>
    </row>
    <row r="332" spans="1:19" x14ac:dyDescent="0.45">
      <c r="A332" s="12"/>
      <c r="B332" s="6" t="s">
        <v>252</v>
      </c>
      <c r="C332" s="6" t="s">
        <v>57</v>
      </c>
      <c r="D332" s="6"/>
      <c r="E332" s="12"/>
      <c r="F332" s="12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12" t="s">
        <v>793</v>
      </c>
    </row>
    <row r="333" spans="1:19" x14ac:dyDescent="0.45">
      <c r="A333" s="12"/>
      <c r="B333" s="6" t="s">
        <v>253</v>
      </c>
      <c r="C333" s="6" t="s">
        <v>56</v>
      </c>
      <c r="D333" s="6"/>
      <c r="E333" s="12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2"/>
    </row>
    <row r="334" spans="1:19" x14ac:dyDescent="0.45">
      <c r="A334" s="57"/>
      <c r="B334" s="8" t="s">
        <v>424</v>
      </c>
      <c r="C334" s="8"/>
      <c r="D334" s="8"/>
      <c r="E334" s="57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63"/>
    </row>
    <row r="335" spans="1:19" x14ac:dyDescent="0.45">
      <c r="A335" s="14">
        <v>14</v>
      </c>
      <c r="B335" s="13" t="s">
        <v>377</v>
      </c>
      <c r="C335" s="55" t="s">
        <v>59</v>
      </c>
      <c r="D335" s="56">
        <v>20000</v>
      </c>
      <c r="E335" s="14" t="s">
        <v>406</v>
      </c>
      <c r="F335" s="14" t="s">
        <v>38</v>
      </c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4" t="s">
        <v>791</v>
      </c>
    </row>
    <row r="336" spans="1:19" x14ac:dyDescent="0.45">
      <c r="A336" s="12"/>
      <c r="B336" s="6" t="s">
        <v>80</v>
      </c>
      <c r="C336" s="6" t="s">
        <v>425</v>
      </c>
      <c r="D336" s="6"/>
      <c r="E336" s="12" t="s">
        <v>80</v>
      </c>
      <c r="F336" s="12" t="s">
        <v>39</v>
      </c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12" t="s">
        <v>406</v>
      </c>
    </row>
    <row r="337" spans="1:19" x14ac:dyDescent="0.45">
      <c r="A337" s="12"/>
      <c r="B337" s="6" t="s">
        <v>426</v>
      </c>
      <c r="C337" s="6" t="s">
        <v>429</v>
      </c>
      <c r="D337" s="6"/>
      <c r="E337" s="12"/>
      <c r="F337" s="12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12" t="s">
        <v>793</v>
      </c>
    </row>
    <row r="338" spans="1:19" x14ac:dyDescent="0.45">
      <c r="A338" s="12"/>
      <c r="B338" s="6" t="s">
        <v>427</v>
      </c>
      <c r="C338" s="6" t="s">
        <v>430</v>
      </c>
      <c r="D338" s="6"/>
      <c r="E338" s="12"/>
      <c r="F338" s="12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98"/>
    </row>
    <row r="339" spans="1:19" x14ac:dyDescent="0.45">
      <c r="A339" s="57"/>
      <c r="B339" s="8" t="s">
        <v>428</v>
      </c>
      <c r="C339" s="8"/>
      <c r="D339" s="8"/>
      <c r="E339" s="57"/>
      <c r="F339" s="57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97"/>
    </row>
    <row r="340" spans="1:19" x14ac:dyDescent="0.45">
      <c r="A340" s="14">
        <v>15</v>
      </c>
      <c r="B340" s="13" t="s">
        <v>377</v>
      </c>
      <c r="C340" s="55" t="s">
        <v>59</v>
      </c>
      <c r="D340" s="56">
        <v>10000</v>
      </c>
      <c r="E340" s="14" t="s">
        <v>406</v>
      </c>
      <c r="F340" s="14" t="s">
        <v>38</v>
      </c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4" t="s">
        <v>791</v>
      </c>
    </row>
    <row r="341" spans="1:19" x14ac:dyDescent="0.45">
      <c r="A341" s="12"/>
      <c r="B341" s="6" t="s">
        <v>420</v>
      </c>
      <c r="C341" s="6" t="s">
        <v>425</v>
      </c>
      <c r="D341" s="6"/>
      <c r="E341" s="12" t="s">
        <v>80</v>
      </c>
      <c r="F341" s="12" t="s">
        <v>39</v>
      </c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12" t="s">
        <v>406</v>
      </c>
    </row>
    <row r="342" spans="1:19" x14ac:dyDescent="0.45">
      <c r="A342" s="12"/>
      <c r="B342" s="6" t="s">
        <v>431</v>
      </c>
      <c r="C342" s="6" t="s">
        <v>433</v>
      </c>
      <c r="D342" s="6"/>
      <c r="E342" s="12"/>
      <c r="F342" s="12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12" t="s">
        <v>793</v>
      </c>
    </row>
    <row r="343" spans="1:19" x14ac:dyDescent="0.45">
      <c r="A343" s="12"/>
      <c r="B343" s="6" t="s">
        <v>432</v>
      </c>
      <c r="C343" s="6"/>
      <c r="D343" s="6"/>
      <c r="E343" s="12"/>
      <c r="F343" s="12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2"/>
    </row>
    <row r="344" spans="1:19" x14ac:dyDescent="0.45">
      <c r="A344" s="57"/>
      <c r="B344" s="8" t="s">
        <v>58</v>
      </c>
      <c r="C344" s="8"/>
      <c r="D344" s="8"/>
      <c r="E344" s="57"/>
      <c r="F344" s="57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63"/>
    </row>
    <row r="345" spans="1:19" x14ac:dyDescent="0.45">
      <c r="A345" s="29"/>
      <c r="B345" s="30"/>
      <c r="C345" s="30"/>
      <c r="D345" s="30"/>
      <c r="E345" s="29"/>
      <c r="F345" s="29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119"/>
    </row>
    <row r="346" spans="1:19" x14ac:dyDescent="0.45">
      <c r="A346" s="241" t="s">
        <v>158</v>
      </c>
      <c r="B346" s="241"/>
      <c r="C346" s="241"/>
      <c r="D346" s="241"/>
      <c r="E346" s="241"/>
      <c r="F346" s="241"/>
      <c r="G346" s="241"/>
      <c r="H346" s="241"/>
      <c r="I346" s="241"/>
      <c r="J346" s="241"/>
      <c r="K346" s="241"/>
      <c r="L346" s="241"/>
      <c r="M346" s="241"/>
      <c r="N346" s="241"/>
      <c r="O346" s="241"/>
      <c r="P346" s="241"/>
      <c r="Q346" s="241"/>
      <c r="R346" s="241"/>
      <c r="S346" s="241"/>
    </row>
    <row r="347" spans="1:19" x14ac:dyDescent="0.45">
      <c r="A347" s="236" t="s">
        <v>7</v>
      </c>
      <c r="B347" s="236" t="s">
        <v>143</v>
      </c>
      <c r="C347" s="90" t="s">
        <v>141</v>
      </c>
      <c r="D347" s="49" t="s">
        <v>140</v>
      </c>
      <c r="E347" s="50" t="s">
        <v>8</v>
      </c>
      <c r="F347" s="50" t="s">
        <v>10</v>
      </c>
      <c r="G347" s="238" t="s">
        <v>160</v>
      </c>
      <c r="H347" s="239"/>
      <c r="I347" s="240"/>
      <c r="J347" s="238" t="s">
        <v>161</v>
      </c>
      <c r="K347" s="239"/>
      <c r="L347" s="239"/>
      <c r="M347" s="239"/>
      <c r="N347" s="239"/>
      <c r="O347" s="239"/>
      <c r="P347" s="239"/>
      <c r="Q347" s="239"/>
      <c r="R347" s="240"/>
      <c r="S347" s="90" t="s">
        <v>9</v>
      </c>
    </row>
    <row r="348" spans="1:19" x14ac:dyDescent="0.45">
      <c r="A348" s="237"/>
      <c r="B348" s="237"/>
      <c r="C348" s="91" t="s">
        <v>142</v>
      </c>
      <c r="D348" s="52" t="s">
        <v>3</v>
      </c>
      <c r="E348" s="53" t="s">
        <v>9</v>
      </c>
      <c r="F348" s="53" t="s">
        <v>109</v>
      </c>
      <c r="G348" s="92" t="s">
        <v>12</v>
      </c>
      <c r="H348" s="92" t="s">
        <v>13</v>
      </c>
      <c r="I348" s="92" t="s">
        <v>14</v>
      </c>
      <c r="J348" s="92" t="s">
        <v>15</v>
      </c>
      <c r="K348" s="92" t="s">
        <v>16</v>
      </c>
      <c r="L348" s="92" t="s">
        <v>17</v>
      </c>
      <c r="M348" s="92" t="s">
        <v>18</v>
      </c>
      <c r="N348" s="92" t="s">
        <v>19</v>
      </c>
      <c r="O348" s="92" t="s">
        <v>20</v>
      </c>
      <c r="P348" s="92" t="s">
        <v>21</v>
      </c>
      <c r="Q348" s="92" t="s">
        <v>22</v>
      </c>
      <c r="R348" s="92" t="s">
        <v>23</v>
      </c>
      <c r="S348" s="91" t="s">
        <v>177</v>
      </c>
    </row>
    <row r="349" spans="1:19" x14ac:dyDescent="0.45">
      <c r="A349" s="14">
        <v>16</v>
      </c>
      <c r="B349" s="13" t="s">
        <v>434</v>
      </c>
      <c r="C349" s="55" t="s">
        <v>59</v>
      </c>
      <c r="D349" s="56">
        <v>25000</v>
      </c>
      <c r="E349" s="14" t="s">
        <v>406</v>
      </c>
      <c r="F349" s="14" t="s">
        <v>38</v>
      </c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4" t="s">
        <v>791</v>
      </c>
    </row>
    <row r="350" spans="1:19" x14ac:dyDescent="0.45">
      <c r="A350" s="12"/>
      <c r="B350" s="6" t="s">
        <v>435</v>
      </c>
      <c r="C350" s="6" t="s">
        <v>425</v>
      </c>
      <c r="D350" s="6"/>
      <c r="E350" s="12" t="s">
        <v>80</v>
      </c>
      <c r="F350" s="12" t="s">
        <v>39</v>
      </c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12" t="s">
        <v>406</v>
      </c>
    </row>
    <row r="351" spans="1:19" x14ac:dyDescent="0.45">
      <c r="A351" s="12"/>
      <c r="B351" s="6" t="s">
        <v>436</v>
      </c>
      <c r="C351" s="6" t="s">
        <v>91</v>
      </c>
      <c r="D351" s="6"/>
      <c r="E351" s="12"/>
      <c r="F351" s="12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12" t="s">
        <v>793</v>
      </c>
    </row>
    <row r="352" spans="1:19" x14ac:dyDescent="0.45">
      <c r="A352" s="12"/>
      <c r="B352" s="6" t="s">
        <v>437</v>
      </c>
      <c r="C352" s="6" t="s">
        <v>90</v>
      </c>
      <c r="D352" s="6"/>
      <c r="E352" s="12"/>
      <c r="F352" s="12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2"/>
    </row>
    <row r="353" spans="1:19" x14ac:dyDescent="0.45">
      <c r="A353" s="57"/>
      <c r="B353" s="8" t="s">
        <v>438</v>
      </c>
      <c r="C353" s="8"/>
      <c r="D353" s="8"/>
      <c r="E353" s="57"/>
      <c r="F353" s="57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63"/>
    </row>
    <row r="354" spans="1:19" x14ac:dyDescent="0.45">
      <c r="A354" s="14">
        <v>17</v>
      </c>
      <c r="B354" s="13" t="s">
        <v>434</v>
      </c>
      <c r="C354" s="55" t="s">
        <v>59</v>
      </c>
      <c r="D354" s="56">
        <v>30000</v>
      </c>
      <c r="E354" s="14" t="s">
        <v>406</v>
      </c>
      <c r="F354" s="14" t="s">
        <v>38</v>
      </c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4" t="s">
        <v>791</v>
      </c>
    </row>
    <row r="355" spans="1:19" x14ac:dyDescent="0.45">
      <c r="A355" s="12"/>
      <c r="B355" s="6" t="s">
        <v>435</v>
      </c>
      <c r="C355" s="6" t="s">
        <v>425</v>
      </c>
      <c r="D355" s="6"/>
      <c r="E355" s="12" t="s">
        <v>80</v>
      </c>
      <c r="F355" s="12" t="s">
        <v>39</v>
      </c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12" t="s">
        <v>406</v>
      </c>
    </row>
    <row r="356" spans="1:19" x14ac:dyDescent="0.45">
      <c r="A356" s="12"/>
      <c r="B356" s="6" t="s">
        <v>439</v>
      </c>
      <c r="C356" s="6" t="s">
        <v>60</v>
      </c>
      <c r="D356" s="6"/>
      <c r="E356" s="12"/>
      <c r="F356" s="12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12" t="s">
        <v>793</v>
      </c>
    </row>
    <row r="357" spans="1:19" x14ac:dyDescent="0.45">
      <c r="A357" s="57"/>
      <c r="B357" s="8" t="s">
        <v>440</v>
      </c>
      <c r="C357" s="8"/>
      <c r="D357" s="8"/>
      <c r="E357" s="57"/>
      <c r="F357" s="57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63"/>
    </row>
    <row r="358" spans="1:19" x14ac:dyDescent="0.45">
      <c r="A358" s="14">
        <v>18</v>
      </c>
      <c r="B358" s="13" t="s">
        <v>377</v>
      </c>
      <c r="C358" s="13" t="s">
        <v>398</v>
      </c>
      <c r="D358" s="120">
        <v>566400</v>
      </c>
      <c r="E358" s="14" t="s">
        <v>406</v>
      </c>
      <c r="F358" s="14" t="s">
        <v>38</v>
      </c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4" t="s">
        <v>267</v>
      </c>
    </row>
    <row r="359" spans="1:19" x14ac:dyDescent="0.45">
      <c r="A359" s="12"/>
      <c r="B359" s="6" t="s">
        <v>420</v>
      </c>
      <c r="C359" s="6" t="s">
        <v>399</v>
      </c>
      <c r="D359" s="6"/>
      <c r="E359" s="12" t="s">
        <v>80</v>
      </c>
      <c r="F359" s="12" t="s">
        <v>39</v>
      </c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2"/>
    </row>
    <row r="360" spans="1:19" x14ac:dyDescent="0.45">
      <c r="A360" s="12"/>
      <c r="B360" s="6" t="s">
        <v>396</v>
      </c>
      <c r="C360" s="6" t="s">
        <v>441</v>
      </c>
      <c r="D360" s="6"/>
      <c r="E360" s="12"/>
      <c r="F360" s="12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2"/>
    </row>
    <row r="361" spans="1:19" x14ac:dyDescent="0.45">
      <c r="A361" s="12"/>
      <c r="B361" s="6" t="s">
        <v>397</v>
      </c>
      <c r="C361" s="6" t="s">
        <v>442</v>
      </c>
      <c r="D361" s="6"/>
      <c r="E361" s="12"/>
      <c r="F361" s="12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2"/>
    </row>
    <row r="362" spans="1:19" x14ac:dyDescent="0.45">
      <c r="A362" s="57"/>
      <c r="B362" s="8"/>
      <c r="C362" s="8" t="s">
        <v>443</v>
      </c>
      <c r="D362" s="8"/>
      <c r="E362" s="57"/>
      <c r="F362" s="57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63"/>
    </row>
    <row r="363" spans="1:19" x14ac:dyDescent="0.45">
      <c r="A363" s="28"/>
      <c r="B363" s="92" t="s">
        <v>87</v>
      </c>
      <c r="C363" s="99"/>
      <c r="D363" s="74">
        <f>D260+D266+D271+D280+D285+D290+D295+D303+D308+D312+D318+D326+D330+D335+D340+D349+D354+D358</f>
        <v>2054800</v>
      </c>
      <c r="E363" s="87" t="s">
        <v>86</v>
      </c>
      <c r="F363" s="72">
        <v>1</v>
      </c>
      <c r="G363" s="72" t="s">
        <v>86</v>
      </c>
      <c r="H363" s="72" t="s">
        <v>86</v>
      </c>
      <c r="I363" s="72" t="s">
        <v>86</v>
      </c>
      <c r="J363" s="72" t="s">
        <v>86</v>
      </c>
      <c r="K363" s="72" t="s">
        <v>86</v>
      </c>
      <c r="L363" s="72" t="s">
        <v>86</v>
      </c>
      <c r="M363" s="72" t="s">
        <v>86</v>
      </c>
      <c r="N363" s="72" t="s">
        <v>86</v>
      </c>
      <c r="O363" s="72" t="s">
        <v>86</v>
      </c>
      <c r="P363" s="72" t="s">
        <v>86</v>
      </c>
      <c r="Q363" s="72" t="s">
        <v>86</v>
      </c>
      <c r="R363" s="72" t="s">
        <v>86</v>
      </c>
      <c r="S363" s="100"/>
    </row>
    <row r="364" spans="1:19" x14ac:dyDescent="0.45">
      <c r="A364" s="32"/>
      <c r="B364" s="33"/>
      <c r="C364" s="33"/>
      <c r="D364" s="33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27"/>
    </row>
    <row r="365" spans="1:19" x14ac:dyDescent="0.45">
      <c r="A365" s="32"/>
      <c r="B365" s="33"/>
      <c r="C365" s="33"/>
      <c r="D365" s="33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27"/>
    </row>
    <row r="366" spans="1:19" x14ac:dyDescent="0.45">
      <c r="A366" s="32"/>
      <c r="B366" s="33"/>
      <c r="C366" s="33"/>
      <c r="D366" s="33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27"/>
    </row>
    <row r="367" spans="1:19" x14ac:dyDescent="0.45">
      <c r="A367" s="32"/>
      <c r="B367" s="33"/>
      <c r="C367" s="33"/>
      <c r="D367" s="33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27"/>
    </row>
    <row r="368" spans="1:19" x14ac:dyDescent="0.45">
      <c r="A368" s="32"/>
      <c r="B368" s="33"/>
      <c r="C368" s="33"/>
      <c r="D368" s="33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27"/>
    </row>
    <row r="369" spans="1:19" x14ac:dyDescent="0.45">
      <c r="A369" s="241" t="s">
        <v>158</v>
      </c>
      <c r="B369" s="241"/>
      <c r="C369" s="241"/>
      <c r="D369" s="241"/>
      <c r="E369" s="241"/>
      <c r="F369" s="241"/>
      <c r="G369" s="241"/>
      <c r="H369" s="241"/>
      <c r="I369" s="241"/>
      <c r="J369" s="241"/>
      <c r="K369" s="241"/>
      <c r="L369" s="241"/>
      <c r="M369" s="241"/>
      <c r="N369" s="241"/>
      <c r="O369" s="241"/>
      <c r="P369" s="241"/>
      <c r="Q369" s="241"/>
      <c r="R369" s="241"/>
      <c r="S369" s="241"/>
    </row>
    <row r="370" spans="1:19" x14ac:dyDescent="0.45">
      <c r="A370" s="233" t="s">
        <v>111</v>
      </c>
      <c r="B370" s="233"/>
      <c r="C370" s="233"/>
      <c r="D370" s="233"/>
      <c r="E370" s="233"/>
      <c r="F370" s="233"/>
      <c r="G370" s="233"/>
      <c r="H370" s="233"/>
      <c r="I370" s="233"/>
      <c r="J370" s="233"/>
      <c r="K370" s="233"/>
      <c r="L370" s="233"/>
      <c r="M370" s="233"/>
      <c r="N370" s="233"/>
      <c r="O370" s="233"/>
      <c r="P370" s="233"/>
      <c r="Q370" s="233"/>
      <c r="R370" s="233"/>
      <c r="S370" s="233"/>
    </row>
    <row r="371" spans="1:19" x14ac:dyDescent="0.45">
      <c r="A371" s="231" t="s">
        <v>148</v>
      </c>
      <c r="B371" s="231"/>
      <c r="C371" s="231"/>
      <c r="D371" s="231"/>
      <c r="E371" s="231"/>
      <c r="F371" s="231"/>
      <c r="G371" s="231"/>
      <c r="H371" s="231"/>
      <c r="I371" s="231"/>
      <c r="J371" s="231"/>
      <c r="K371" s="231"/>
      <c r="L371" s="231"/>
      <c r="M371" s="231"/>
      <c r="N371" s="231"/>
      <c r="O371" s="231"/>
      <c r="P371" s="231"/>
      <c r="Q371" s="231"/>
      <c r="R371" s="231"/>
      <c r="S371" s="231"/>
    </row>
    <row r="372" spans="1:19" x14ac:dyDescent="0.45">
      <c r="A372" s="235" t="s">
        <v>150</v>
      </c>
      <c r="B372" s="235"/>
      <c r="C372" s="235"/>
      <c r="D372" s="235"/>
      <c r="E372" s="235"/>
      <c r="F372" s="235"/>
      <c r="G372" s="235"/>
      <c r="H372" s="235"/>
      <c r="I372" s="235"/>
      <c r="J372" s="235"/>
      <c r="K372" s="235"/>
      <c r="L372" s="235"/>
      <c r="M372" s="235"/>
      <c r="N372" s="235"/>
      <c r="O372" s="235"/>
      <c r="P372" s="235"/>
      <c r="Q372" s="235"/>
      <c r="R372" s="235"/>
      <c r="S372" s="235"/>
    </row>
    <row r="373" spans="1:19" x14ac:dyDescent="0.45">
      <c r="A373" s="236" t="s">
        <v>7</v>
      </c>
      <c r="B373" s="236" t="s">
        <v>143</v>
      </c>
      <c r="C373" s="90" t="s">
        <v>141</v>
      </c>
      <c r="D373" s="49" t="s">
        <v>140</v>
      </c>
      <c r="E373" s="50" t="s">
        <v>8</v>
      </c>
      <c r="F373" s="50" t="s">
        <v>10</v>
      </c>
      <c r="G373" s="238" t="s">
        <v>160</v>
      </c>
      <c r="H373" s="239"/>
      <c r="I373" s="240"/>
      <c r="J373" s="238" t="s">
        <v>161</v>
      </c>
      <c r="K373" s="239"/>
      <c r="L373" s="239"/>
      <c r="M373" s="239"/>
      <c r="N373" s="239"/>
      <c r="O373" s="239"/>
      <c r="P373" s="239"/>
      <c r="Q373" s="239"/>
      <c r="R373" s="240"/>
      <c r="S373" s="90" t="s">
        <v>9</v>
      </c>
    </row>
    <row r="374" spans="1:19" x14ac:dyDescent="0.45">
      <c r="A374" s="237"/>
      <c r="B374" s="237"/>
      <c r="C374" s="91" t="s">
        <v>142</v>
      </c>
      <c r="D374" s="52" t="s">
        <v>3</v>
      </c>
      <c r="E374" s="53" t="s">
        <v>9</v>
      </c>
      <c r="F374" s="53" t="s">
        <v>109</v>
      </c>
      <c r="G374" s="92" t="s">
        <v>12</v>
      </c>
      <c r="H374" s="92" t="s">
        <v>13</v>
      </c>
      <c r="I374" s="92" t="s">
        <v>14</v>
      </c>
      <c r="J374" s="92" t="s">
        <v>15</v>
      </c>
      <c r="K374" s="92" t="s">
        <v>16</v>
      </c>
      <c r="L374" s="92" t="s">
        <v>17</v>
      </c>
      <c r="M374" s="92" t="s">
        <v>18</v>
      </c>
      <c r="N374" s="92" t="s">
        <v>19</v>
      </c>
      <c r="O374" s="92" t="s">
        <v>20</v>
      </c>
      <c r="P374" s="92" t="s">
        <v>21</v>
      </c>
      <c r="Q374" s="92" t="s">
        <v>22</v>
      </c>
      <c r="R374" s="92" t="s">
        <v>23</v>
      </c>
      <c r="S374" s="91" t="s">
        <v>177</v>
      </c>
    </row>
    <row r="375" spans="1:19" x14ac:dyDescent="0.45">
      <c r="A375" s="14">
        <v>1</v>
      </c>
      <c r="B375" s="13" t="s">
        <v>40</v>
      </c>
      <c r="C375" s="122" t="s">
        <v>147</v>
      </c>
      <c r="D375" s="56">
        <v>100000</v>
      </c>
      <c r="E375" s="14" t="s">
        <v>27</v>
      </c>
      <c r="F375" s="14" t="s">
        <v>38</v>
      </c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4" t="s">
        <v>788</v>
      </c>
    </row>
    <row r="376" spans="1:19" x14ac:dyDescent="0.45">
      <c r="A376" s="12"/>
      <c r="B376" s="6" t="s">
        <v>557</v>
      </c>
      <c r="C376" s="6" t="s">
        <v>561</v>
      </c>
      <c r="D376" s="6"/>
      <c r="E376" s="12"/>
      <c r="F376" s="12" t="s">
        <v>39</v>
      </c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12" t="s">
        <v>789</v>
      </c>
    </row>
    <row r="377" spans="1:19" x14ac:dyDescent="0.45">
      <c r="A377" s="12"/>
      <c r="B377" s="6" t="s">
        <v>558</v>
      </c>
      <c r="C377" s="6" t="s">
        <v>562</v>
      </c>
      <c r="D377" s="6"/>
      <c r="E377" s="12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12" t="s">
        <v>790</v>
      </c>
    </row>
    <row r="378" spans="1:19" x14ac:dyDescent="0.45">
      <c r="A378" s="12"/>
      <c r="B378" s="6" t="s">
        <v>559</v>
      </c>
      <c r="C378" s="6" t="s">
        <v>563</v>
      </c>
      <c r="D378" s="6"/>
      <c r="E378" s="12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2"/>
    </row>
    <row r="379" spans="1:19" x14ac:dyDescent="0.45">
      <c r="A379" s="12"/>
      <c r="B379" s="6" t="s">
        <v>560</v>
      </c>
      <c r="C379" s="6" t="s">
        <v>564</v>
      </c>
      <c r="D379" s="6"/>
      <c r="E379" s="12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2"/>
    </row>
    <row r="380" spans="1:19" x14ac:dyDescent="0.45">
      <c r="A380" s="12"/>
      <c r="B380" s="6"/>
      <c r="C380" s="6" t="s">
        <v>565</v>
      </c>
      <c r="D380" s="6"/>
      <c r="E380" s="12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2"/>
    </row>
    <row r="381" spans="1:19" x14ac:dyDescent="0.45">
      <c r="A381" s="57"/>
      <c r="B381" s="8"/>
      <c r="C381" s="8" t="s">
        <v>351</v>
      </c>
      <c r="D381" s="8"/>
      <c r="E381" s="57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63"/>
    </row>
    <row r="382" spans="1:19" x14ac:dyDescent="0.45">
      <c r="A382" s="14">
        <v>2</v>
      </c>
      <c r="B382" s="13" t="s">
        <v>566</v>
      </c>
      <c r="C382" s="148" t="s">
        <v>147</v>
      </c>
      <c r="D382" s="56">
        <v>50000</v>
      </c>
      <c r="E382" s="14" t="s">
        <v>27</v>
      </c>
      <c r="F382" s="14" t="s">
        <v>38</v>
      </c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4" t="s">
        <v>211</v>
      </c>
    </row>
    <row r="383" spans="1:19" x14ac:dyDescent="0.45">
      <c r="A383" s="12"/>
      <c r="B383" s="6" t="s">
        <v>567</v>
      </c>
      <c r="C383" s="6" t="s">
        <v>569</v>
      </c>
      <c r="D383" s="6"/>
      <c r="E383" s="12"/>
      <c r="F383" s="12" t="s">
        <v>39</v>
      </c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12">
        <v>2567</v>
      </c>
    </row>
    <row r="384" spans="1:19" x14ac:dyDescent="0.45">
      <c r="A384" s="12"/>
      <c r="B384" s="6" t="s">
        <v>568</v>
      </c>
      <c r="C384" s="6" t="s">
        <v>570</v>
      </c>
      <c r="D384" s="6"/>
      <c r="E384" s="12"/>
      <c r="F384" s="12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2"/>
    </row>
    <row r="385" spans="1:19" x14ac:dyDescent="0.45">
      <c r="A385" s="12"/>
      <c r="B385" s="6"/>
      <c r="C385" s="6" t="s">
        <v>571</v>
      </c>
      <c r="D385" s="6"/>
      <c r="E385" s="12"/>
      <c r="F385" s="12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2"/>
    </row>
    <row r="386" spans="1:19" x14ac:dyDescent="0.45">
      <c r="A386" s="57"/>
      <c r="B386" s="8"/>
      <c r="C386" s="8" t="s">
        <v>339</v>
      </c>
      <c r="D386" s="8"/>
      <c r="E386" s="57"/>
      <c r="F386" s="57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63"/>
    </row>
    <row r="387" spans="1:19" x14ac:dyDescent="0.45">
      <c r="A387" s="64"/>
      <c r="B387" s="65"/>
      <c r="C387" s="65"/>
      <c r="D387" s="65"/>
      <c r="E387" s="64"/>
      <c r="F387" s="64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6"/>
    </row>
    <row r="388" spans="1:19" x14ac:dyDescent="0.45">
      <c r="A388" s="67"/>
      <c r="B388" s="68"/>
      <c r="C388" s="68"/>
      <c r="D388" s="68"/>
      <c r="E388" s="67"/>
      <c r="F388" s="67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9"/>
    </row>
    <row r="389" spans="1:19" x14ac:dyDescent="0.45">
      <c r="A389" s="67"/>
      <c r="B389" s="68"/>
      <c r="C389" s="68"/>
      <c r="D389" s="68"/>
      <c r="E389" s="67"/>
      <c r="F389" s="67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9"/>
    </row>
    <row r="390" spans="1:19" x14ac:dyDescent="0.45">
      <c r="A390" s="67"/>
      <c r="B390" s="68"/>
      <c r="C390" s="68"/>
      <c r="D390" s="68"/>
      <c r="E390" s="67"/>
      <c r="F390" s="67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9"/>
    </row>
    <row r="391" spans="1:19" x14ac:dyDescent="0.45">
      <c r="A391" s="67"/>
      <c r="B391" s="68"/>
      <c r="C391" s="68"/>
      <c r="D391" s="68"/>
      <c r="E391" s="67"/>
      <c r="F391" s="67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9"/>
    </row>
    <row r="392" spans="1:19" x14ac:dyDescent="0.45">
      <c r="A392" s="241" t="s">
        <v>158</v>
      </c>
      <c r="B392" s="241"/>
      <c r="C392" s="241"/>
      <c r="D392" s="241"/>
      <c r="E392" s="241"/>
      <c r="F392" s="241"/>
      <c r="G392" s="241"/>
      <c r="H392" s="241"/>
      <c r="I392" s="241"/>
      <c r="J392" s="241"/>
      <c r="K392" s="241"/>
      <c r="L392" s="241"/>
      <c r="M392" s="241"/>
      <c r="N392" s="241"/>
      <c r="O392" s="241"/>
      <c r="P392" s="241"/>
      <c r="Q392" s="241"/>
      <c r="R392" s="241"/>
      <c r="S392" s="241"/>
    </row>
    <row r="393" spans="1:19" x14ac:dyDescent="0.45">
      <c r="A393" s="236" t="s">
        <v>7</v>
      </c>
      <c r="B393" s="236" t="s">
        <v>143</v>
      </c>
      <c r="C393" s="140" t="s">
        <v>141</v>
      </c>
      <c r="D393" s="49" t="s">
        <v>140</v>
      </c>
      <c r="E393" s="50" t="s">
        <v>8</v>
      </c>
      <c r="F393" s="50" t="s">
        <v>10</v>
      </c>
      <c r="G393" s="238" t="s">
        <v>160</v>
      </c>
      <c r="H393" s="239"/>
      <c r="I393" s="240"/>
      <c r="J393" s="238" t="s">
        <v>161</v>
      </c>
      <c r="K393" s="239"/>
      <c r="L393" s="239"/>
      <c r="M393" s="239"/>
      <c r="N393" s="239"/>
      <c r="O393" s="239"/>
      <c r="P393" s="239"/>
      <c r="Q393" s="239"/>
      <c r="R393" s="240"/>
      <c r="S393" s="140" t="s">
        <v>9</v>
      </c>
    </row>
    <row r="394" spans="1:19" x14ac:dyDescent="0.45">
      <c r="A394" s="237"/>
      <c r="B394" s="237"/>
      <c r="C394" s="141" t="s">
        <v>142</v>
      </c>
      <c r="D394" s="52" t="s">
        <v>3</v>
      </c>
      <c r="E394" s="53" t="s">
        <v>9</v>
      </c>
      <c r="F394" s="53" t="s">
        <v>109</v>
      </c>
      <c r="G394" s="142" t="s">
        <v>12</v>
      </c>
      <c r="H394" s="142" t="s">
        <v>13</v>
      </c>
      <c r="I394" s="142" t="s">
        <v>14</v>
      </c>
      <c r="J394" s="142" t="s">
        <v>15</v>
      </c>
      <c r="K394" s="142" t="s">
        <v>16</v>
      </c>
      <c r="L394" s="142" t="s">
        <v>17</v>
      </c>
      <c r="M394" s="142" t="s">
        <v>18</v>
      </c>
      <c r="N394" s="142" t="s">
        <v>19</v>
      </c>
      <c r="O394" s="142" t="s">
        <v>20</v>
      </c>
      <c r="P394" s="142" t="s">
        <v>21</v>
      </c>
      <c r="Q394" s="142" t="s">
        <v>22</v>
      </c>
      <c r="R394" s="142" t="s">
        <v>23</v>
      </c>
      <c r="S394" s="141" t="s">
        <v>177</v>
      </c>
    </row>
    <row r="395" spans="1:19" x14ac:dyDescent="0.45">
      <c r="A395" s="14">
        <v>3</v>
      </c>
      <c r="B395" s="13" t="s">
        <v>572</v>
      </c>
      <c r="C395" s="148" t="s">
        <v>581</v>
      </c>
      <c r="D395" s="56">
        <v>5000</v>
      </c>
      <c r="E395" s="14" t="s">
        <v>66</v>
      </c>
      <c r="F395" s="14" t="s">
        <v>38</v>
      </c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4" t="s">
        <v>588</v>
      </c>
    </row>
    <row r="396" spans="1:19" x14ac:dyDescent="0.45">
      <c r="A396" s="12"/>
      <c r="B396" s="149" t="s">
        <v>573</v>
      </c>
      <c r="C396" s="149" t="s">
        <v>582</v>
      </c>
      <c r="D396" s="6"/>
      <c r="E396" s="12"/>
      <c r="F396" s="12" t="s">
        <v>39</v>
      </c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12">
        <v>2566</v>
      </c>
    </row>
    <row r="397" spans="1:19" x14ac:dyDescent="0.45">
      <c r="A397" s="12"/>
      <c r="B397" s="143" t="s">
        <v>574</v>
      </c>
      <c r="C397" s="143" t="s">
        <v>583</v>
      </c>
      <c r="D397" s="6"/>
      <c r="E397" s="12"/>
      <c r="F397" s="12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2"/>
    </row>
    <row r="398" spans="1:19" x14ac:dyDescent="0.45">
      <c r="A398" s="12"/>
      <c r="B398" s="6" t="s">
        <v>575</v>
      </c>
      <c r="C398" s="6" t="s">
        <v>584</v>
      </c>
      <c r="D398" s="6"/>
      <c r="E398" s="12"/>
      <c r="F398" s="12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2"/>
    </row>
    <row r="399" spans="1:19" x14ac:dyDescent="0.45">
      <c r="A399" s="12"/>
      <c r="B399" s="6" t="s">
        <v>576</v>
      </c>
      <c r="C399" s="6" t="s">
        <v>70</v>
      </c>
      <c r="D399" s="6"/>
      <c r="E399" s="12"/>
      <c r="F399" s="12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2"/>
    </row>
    <row r="400" spans="1:19" x14ac:dyDescent="0.45">
      <c r="A400" s="12"/>
      <c r="B400" s="6" t="s">
        <v>577</v>
      </c>
      <c r="C400" s="104"/>
      <c r="D400" s="6"/>
      <c r="E400" s="12"/>
      <c r="F400" s="12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2"/>
    </row>
    <row r="401" spans="1:19" x14ac:dyDescent="0.45">
      <c r="A401" s="12"/>
      <c r="B401" s="6" t="s">
        <v>578</v>
      </c>
      <c r="C401" s="104"/>
      <c r="D401" s="6"/>
      <c r="E401" s="12"/>
      <c r="F401" s="12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2"/>
    </row>
    <row r="402" spans="1:19" x14ac:dyDescent="0.45">
      <c r="A402" s="12"/>
      <c r="B402" s="6" t="s">
        <v>579</v>
      </c>
      <c r="C402" s="104"/>
      <c r="D402" s="6"/>
      <c r="E402" s="12"/>
      <c r="F402" s="12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2"/>
    </row>
    <row r="403" spans="1:19" x14ac:dyDescent="0.45">
      <c r="A403" s="12"/>
      <c r="B403" s="6" t="s">
        <v>580</v>
      </c>
      <c r="C403" s="104"/>
      <c r="D403" s="6"/>
      <c r="E403" s="12"/>
      <c r="F403" s="12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2"/>
    </row>
    <row r="404" spans="1:19" x14ac:dyDescent="0.45">
      <c r="A404" s="12"/>
      <c r="B404" s="6" t="s">
        <v>573</v>
      </c>
      <c r="C404" s="104"/>
      <c r="D404" s="6"/>
      <c r="E404" s="12"/>
      <c r="F404" s="12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2"/>
    </row>
    <row r="405" spans="1:19" x14ac:dyDescent="0.45">
      <c r="A405" s="57"/>
      <c r="B405" s="8" t="s">
        <v>498</v>
      </c>
      <c r="C405" s="156"/>
      <c r="D405" s="8"/>
      <c r="E405" s="57"/>
      <c r="F405" s="57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63"/>
    </row>
    <row r="406" spans="1:19" x14ac:dyDescent="0.45">
      <c r="A406" s="14">
        <v>4</v>
      </c>
      <c r="B406" s="13" t="s">
        <v>572</v>
      </c>
      <c r="C406" s="148" t="s">
        <v>581</v>
      </c>
      <c r="D406" s="56">
        <v>3000</v>
      </c>
      <c r="E406" s="14" t="s">
        <v>66</v>
      </c>
      <c r="F406" s="14" t="s">
        <v>38</v>
      </c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4" t="s">
        <v>588</v>
      </c>
    </row>
    <row r="407" spans="1:19" x14ac:dyDescent="0.45">
      <c r="A407" s="12"/>
      <c r="B407" s="149" t="s">
        <v>573</v>
      </c>
      <c r="C407" s="143" t="s">
        <v>586</v>
      </c>
      <c r="D407" s="6"/>
      <c r="E407" s="12"/>
      <c r="F407" s="12" t="s">
        <v>39</v>
      </c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12">
        <v>2566</v>
      </c>
    </row>
    <row r="408" spans="1:19" x14ac:dyDescent="0.45">
      <c r="A408" s="12"/>
      <c r="B408" s="143" t="s">
        <v>574</v>
      </c>
      <c r="C408" s="6" t="s">
        <v>587</v>
      </c>
      <c r="D408" s="6"/>
      <c r="E408" s="12"/>
      <c r="F408" s="12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2"/>
    </row>
    <row r="409" spans="1:19" x14ac:dyDescent="0.45">
      <c r="A409" s="12"/>
      <c r="B409" s="6" t="s">
        <v>585</v>
      </c>
      <c r="C409" s="6"/>
      <c r="D409" s="6"/>
      <c r="E409" s="12"/>
      <c r="F409" s="12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2"/>
    </row>
    <row r="410" spans="1:19" x14ac:dyDescent="0.45">
      <c r="A410" s="12"/>
      <c r="B410" s="6" t="s">
        <v>573</v>
      </c>
      <c r="C410" s="6"/>
      <c r="D410" s="6"/>
      <c r="E410" s="12"/>
      <c r="F410" s="12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2"/>
    </row>
    <row r="411" spans="1:19" x14ac:dyDescent="0.45">
      <c r="A411" s="57"/>
      <c r="B411" s="8" t="s">
        <v>498</v>
      </c>
      <c r="C411" s="8"/>
      <c r="D411" s="8"/>
      <c r="E411" s="57"/>
      <c r="F411" s="57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63"/>
    </row>
    <row r="412" spans="1:19" x14ac:dyDescent="0.45">
      <c r="A412" s="29"/>
      <c r="B412" s="30"/>
      <c r="C412" s="30"/>
      <c r="D412" s="30"/>
      <c r="E412" s="29"/>
      <c r="F412" s="29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119"/>
    </row>
    <row r="413" spans="1:19" x14ac:dyDescent="0.45">
      <c r="A413" s="32"/>
      <c r="B413" s="33"/>
      <c r="C413" s="33"/>
      <c r="D413" s="33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27"/>
    </row>
    <row r="414" spans="1:19" x14ac:dyDescent="0.45">
      <c r="A414" s="32"/>
      <c r="B414" s="33"/>
      <c r="C414" s="33"/>
      <c r="D414" s="33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27"/>
    </row>
    <row r="415" spans="1:19" x14ac:dyDescent="0.45">
      <c r="A415" s="241" t="s">
        <v>158</v>
      </c>
      <c r="B415" s="241"/>
      <c r="C415" s="241"/>
      <c r="D415" s="241"/>
      <c r="E415" s="241"/>
      <c r="F415" s="241"/>
      <c r="G415" s="241"/>
      <c r="H415" s="241"/>
      <c r="I415" s="241"/>
      <c r="J415" s="241"/>
      <c r="K415" s="241"/>
      <c r="L415" s="241"/>
      <c r="M415" s="241"/>
      <c r="N415" s="241"/>
      <c r="O415" s="241"/>
      <c r="P415" s="241"/>
      <c r="Q415" s="241"/>
      <c r="R415" s="241"/>
      <c r="S415" s="241"/>
    </row>
    <row r="416" spans="1:19" x14ac:dyDescent="0.45">
      <c r="A416" s="236" t="s">
        <v>7</v>
      </c>
      <c r="B416" s="236" t="s">
        <v>143</v>
      </c>
      <c r="C416" s="140" t="s">
        <v>141</v>
      </c>
      <c r="D416" s="49" t="s">
        <v>140</v>
      </c>
      <c r="E416" s="50" t="s">
        <v>8</v>
      </c>
      <c r="F416" s="50" t="s">
        <v>10</v>
      </c>
      <c r="G416" s="238" t="s">
        <v>160</v>
      </c>
      <c r="H416" s="239"/>
      <c r="I416" s="240"/>
      <c r="J416" s="238" t="s">
        <v>161</v>
      </c>
      <c r="K416" s="239"/>
      <c r="L416" s="239"/>
      <c r="M416" s="239"/>
      <c r="N416" s="239"/>
      <c r="O416" s="239"/>
      <c r="P416" s="239"/>
      <c r="Q416" s="239"/>
      <c r="R416" s="240"/>
      <c r="S416" s="140" t="s">
        <v>9</v>
      </c>
    </row>
    <row r="417" spans="1:19" x14ac:dyDescent="0.45">
      <c r="A417" s="237"/>
      <c r="B417" s="237"/>
      <c r="C417" s="141" t="s">
        <v>142</v>
      </c>
      <c r="D417" s="52" t="s">
        <v>3</v>
      </c>
      <c r="E417" s="53" t="s">
        <v>9</v>
      </c>
      <c r="F417" s="53" t="s">
        <v>109</v>
      </c>
      <c r="G417" s="142" t="s">
        <v>12</v>
      </c>
      <c r="H417" s="142" t="s">
        <v>13</v>
      </c>
      <c r="I417" s="142" t="s">
        <v>14</v>
      </c>
      <c r="J417" s="142" t="s">
        <v>15</v>
      </c>
      <c r="K417" s="142" t="s">
        <v>16</v>
      </c>
      <c r="L417" s="142" t="s">
        <v>17</v>
      </c>
      <c r="M417" s="142" t="s">
        <v>18</v>
      </c>
      <c r="N417" s="142" t="s">
        <v>19</v>
      </c>
      <c r="O417" s="142" t="s">
        <v>20</v>
      </c>
      <c r="P417" s="142" t="s">
        <v>21</v>
      </c>
      <c r="Q417" s="142" t="s">
        <v>22</v>
      </c>
      <c r="R417" s="142" t="s">
        <v>23</v>
      </c>
      <c r="S417" s="141" t="s">
        <v>177</v>
      </c>
    </row>
    <row r="418" spans="1:19" x14ac:dyDescent="0.45">
      <c r="A418" s="14">
        <v>5</v>
      </c>
      <c r="B418" s="13" t="s">
        <v>572</v>
      </c>
      <c r="C418" s="148" t="s">
        <v>581</v>
      </c>
      <c r="D418" s="56">
        <v>5000</v>
      </c>
      <c r="E418" s="14" t="s">
        <v>66</v>
      </c>
      <c r="F418" s="14" t="s">
        <v>38</v>
      </c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4" t="s">
        <v>341</v>
      </c>
    </row>
    <row r="419" spans="1:19" x14ac:dyDescent="0.45">
      <c r="A419" s="12"/>
      <c r="B419" s="149" t="s">
        <v>573</v>
      </c>
      <c r="C419" s="143" t="s">
        <v>592</v>
      </c>
      <c r="D419" s="6"/>
      <c r="E419" s="12"/>
      <c r="F419" s="12" t="s">
        <v>39</v>
      </c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12">
        <v>2566</v>
      </c>
    </row>
    <row r="420" spans="1:19" x14ac:dyDescent="0.45">
      <c r="A420" s="12"/>
      <c r="B420" s="143" t="s">
        <v>574</v>
      </c>
      <c r="C420" s="6" t="s">
        <v>593</v>
      </c>
      <c r="D420" s="6"/>
      <c r="E420" s="12"/>
      <c r="F420" s="12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2"/>
    </row>
    <row r="421" spans="1:19" x14ac:dyDescent="0.45">
      <c r="A421" s="12"/>
      <c r="B421" s="6" t="s">
        <v>589</v>
      </c>
      <c r="C421" s="6"/>
      <c r="D421" s="6"/>
      <c r="E421" s="12"/>
      <c r="F421" s="12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2"/>
    </row>
    <row r="422" spans="1:19" x14ac:dyDescent="0.45">
      <c r="A422" s="12"/>
      <c r="B422" s="6" t="s">
        <v>590</v>
      </c>
      <c r="C422" s="6"/>
      <c r="D422" s="6"/>
      <c r="E422" s="12"/>
      <c r="F422" s="12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2"/>
    </row>
    <row r="423" spans="1:19" x14ac:dyDescent="0.45">
      <c r="A423" s="12"/>
      <c r="B423" s="6" t="s">
        <v>591</v>
      </c>
      <c r="C423" s="6"/>
      <c r="D423" s="6"/>
      <c r="E423" s="12"/>
      <c r="F423" s="12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2"/>
    </row>
    <row r="424" spans="1:19" x14ac:dyDescent="0.45">
      <c r="A424" s="57"/>
      <c r="B424" s="8" t="s">
        <v>66</v>
      </c>
      <c r="C424" s="8"/>
      <c r="D424" s="8"/>
      <c r="E424" s="57"/>
      <c r="F424" s="57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63"/>
    </row>
    <row r="425" spans="1:19" x14ac:dyDescent="0.45">
      <c r="A425" s="14">
        <v>6</v>
      </c>
      <c r="B425" s="13" t="s">
        <v>572</v>
      </c>
      <c r="C425" s="148" t="s">
        <v>581</v>
      </c>
      <c r="D425" s="56">
        <v>5000</v>
      </c>
      <c r="E425" s="14" t="s">
        <v>66</v>
      </c>
      <c r="F425" s="14" t="s">
        <v>38</v>
      </c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4" t="s">
        <v>341</v>
      </c>
    </row>
    <row r="426" spans="1:19" x14ac:dyDescent="0.45">
      <c r="A426" s="12"/>
      <c r="B426" s="149" t="s">
        <v>573</v>
      </c>
      <c r="C426" s="149" t="s">
        <v>601</v>
      </c>
      <c r="D426" s="6"/>
      <c r="E426" s="12"/>
      <c r="F426" s="12" t="s">
        <v>39</v>
      </c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12">
        <v>2566</v>
      </c>
    </row>
    <row r="427" spans="1:19" x14ac:dyDescent="0.45">
      <c r="A427" s="12"/>
      <c r="B427" s="143" t="s">
        <v>594</v>
      </c>
      <c r="C427" s="149" t="s">
        <v>602</v>
      </c>
      <c r="D427" s="6"/>
      <c r="E427" s="12"/>
      <c r="F427" s="12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2"/>
    </row>
    <row r="428" spans="1:19" x14ac:dyDescent="0.45">
      <c r="A428" s="12"/>
      <c r="B428" s="149" t="s">
        <v>595</v>
      </c>
      <c r="C428" s="143" t="s">
        <v>603</v>
      </c>
      <c r="D428" s="6"/>
      <c r="E428" s="12"/>
      <c r="F428" s="12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2"/>
    </row>
    <row r="429" spans="1:19" x14ac:dyDescent="0.45">
      <c r="A429" s="12"/>
      <c r="B429" s="149" t="s">
        <v>596</v>
      </c>
      <c r="C429" s="6" t="s">
        <v>604</v>
      </c>
      <c r="D429" s="6"/>
      <c r="E429" s="12"/>
      <c r="F429" s="12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2"/>
    </row>
    <row r="430" spans="1:19" x14ac:dyDescent="0.45">
      <c r="A430" s="12"/>
      <c r="B430" s="143" t="s">
        <v>597</v>
      </c>
      <c r="C430" s="6"/>
      <c r="D430" s="6"/>
      <c r="E430" s="12"/>
      <c r="F430" s="12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2"/>
    </row>
    <row r="431" spans="1:19" s="34" customFormat="1" x14ac:dyDescent="0.45">
      <c r="A431" s="12"/>
      <c r="B431" s="6" t="s">
        <v>598</v>
      </c>
      <c r="C431" s="6"/>
      <c r="D431" s="6"/>
      <c r="E431" s="12"/>
      <c r="F431" s="12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2"/>
    </row>
    <row r="432" spans="1:19" s="94" customFormat="1" x14ac:dyDescent="0.45">
      <c r="A432" s="12"/>
      <c r="B432" s="6" t="s">
        <v>578</v>
      </c>
      <c r="C432" s="6"/>
      <c r="D432" s="6"/>
      <c r="E432" s="12"/>
      <c r="F432" s="12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2"/>
    </row>
    <row r="433" spans="1:19" s="94" customFormat="1" x14ac:dyDescent="0.45">
      <c r="A433" s="12"/>
      <c r="B433" s="6" t="s">
        <v>579</v>
      </c>
      <c r="C433" s="6"/>
      <c r="D433" s="6"/>
      <c r="E433" s="12"/>
      <c r="F433" s="12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2"/>
    </row>
    <row r="434" spans="1:19" s="94" customFormat="1" x14ac:dyDescent="0.45">
      <c r="A434" s="12"/>
      <c r="B434" s="6" t="s">
        <v>599</v>
      </c>
      <c r="C434" s="6"/>
      <c r="D434" s="6"/>
      <c r="E434" s="12"/>
      <c r="F434" s="12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2"/>
    </row>
    <row r="435" spans="1:19" s="94" customFormat="1" x14ac:dyDescent="0.45">
      <c r="A435" s="12"/>
      <c r="B435" s="6" t="s">
        <v>600</v>
      </c>
      <c r="C435" s="6"/>
      <c r="D435" s="6"/>
      <c r="E435" s="12"/>
      <c r="F435" s="12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2"/>
    </row>
    <row r="436" spans="1:19" s="94" customFormat="1" x14ac:dyDescent="0.45">
      <c r="A436" s="12"/>
      <c r="B436" s="6" t="s">
        <v>573</v>
      </c>
      <c r="C436" s="6"/>
      <c r="D436" s="6"/>
      <c r="E436" s="12"/>
      <c r="F436" s="12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2"/>
    </row>
    <row r="437" spans="1:19" s="94" customFormat="1" x14ac:dyDescent="0.45">
      <c r="A437" s="57"/>
      <c r="B437" s="8" t="s">
        <v>498</v>
      </c>
      <c r="C437" s="8"/>
      <c r="D437" s="8"/>
      <c r="E437" s="57"/>
      <c r="F437" s="57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63"/>
    </row>
    <row r="438" spans="1:19" s="94" customFormat="1" x14ac:dyDescent="0.45">
      <c r="A438" s="241" t="s">
        <v>158</v>
      </c>
      <c r="B438" s="241"/>
      <c r="C438" s="241"/>
      <c r="D438" s="241"/>
      <c r="E438" s="241"/>
      <c r="F438" s="241"/>
      <c r="G438" s="241"/>
      <c r="H438" s="241"/>
      <c r="I438" s="241"/>
      <c r="J438" s="241"/>
      <c r="K438" s="241"/>
      <c r="L438" s="241"/>
      <c r="M438" s="241"/>
      <c r="N438" s="241"/>
      <c r="O438" s="241"/>
      <c r="P438" s="241"/>
      <c r="Q438" s="241"/>
      <c r="R438" s="241"/>
      <c r="S438" s="241"/>
    </row>
    <row r="439" spans="1:19" x14ac:dyDescent="0.45">
      <c r="A439" s="236" t="s">
        <v>7</v>
      </c>
      <c r="B439" s="236" t="s">
        <v>143</v>
      </c>
      <c r="C439" s="140" t="s">
        <v>141</v>
      </c>
      <c r="D439" s="49" t="s">
        <v>140</v>
      </c>
      <c r="E439" s="50" t="s">
        <v>8</v>
      </c>
      <c r="F439" s="50" t="s">
        <v>10</v>
      </c>
      <c r="G439" s="238" t="s">
        <v>160</v>
      </c>
      <c r="H439" s="239"/>
      <c r="I439" s="240"/>
      <c r="J439" s="238" t="s">
        <v>161</v>
      </c>
      <c r="K439" s="239"/>
      <c r="L439" s="239"/>
      <c r="M439" s="239"/>
      <c r="N439" s="239"/>
      <c r="O439" s="239"/>
      <c r="P439" s="239"/>
      <c r="Q439" s="239"/>
      <c r="R439" s="240"/>
      <c r="S439" s="140" t="s">
        <v>9</v>
      </c>
    </row>
    <row r="440" spans="1:19" x14ac:dyDescent="0.45">
      <c r="A440" s="237"/>
      <c r="B440" s="237"/>
      <c r="C440" s="141" t="s">
        <v>142</v>
      </c>
      <c r="D440" s="52" t="s">
        <v>3</v>
      </c>
      <c r="E440" s="53" t="s">
        <v>9</v>
      </c>
      <c r="F440" s="53" t="s">
        <v>109</v>
      </c>
      <c r="G440" s="142" t="s">
        <v>12</v>
      </c>
      <c r="H440" s="142" t="s">
        <v>13</v>
      </c>
      <c r="I440" s="142" t="s">
        <v>14</v>
      </c>
      <c r="J440" s="142" t="s">
        <v>15</v>
      </c>
      <c r="K440" s="142" t="s">
        <v>16</v>
      </c>
      <c r="L440" s="142" t="s">
        <v>17</v>
      </c>
      <c r="M440" s="142" t="s">
        <v>18</v>
      </c>
      <c r="N440" s="142" t="s">
        <v>19</v>
      </c>
      <c r="O440" s="142" t="s">
        <v>20</v>
      </c>
      <c r="P440" s="142" t="s">
        <v>21</v>
      </c>
      <c r="Q440" s="142" t="s">
        <v>22</v>
      </c>
      <c r="R440" s="142" t="s">
        <v>23</v>
      </c>
      <c r="S440" s="141" t="s">
        <v>177</v>
      </c>
    </row>
    <row r="441" spans="1:19" x14ac:dyDescent="0.45">
      <c r="A441" s="14">
        <v>7</v>
      </c>
      <c r="B441" s="13" t="s">
        <v>572</v>
      </c>
      <c r="C441" s="13" t="s">
        <v>67</v>
      </c>
      <c r="D441" s="56">
        <v>30000</v>
      </c>
      <c r="E441" s="14" t="s">
        <v>66</v>
      </c>
      <c r="F441" s="14" t="s">
        <v>38</v>
      </c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4" t="s">
        <v>292</v>
      </c>
    </row>
    <row r="442" spans="1:19" x14ac:dyDescent="0.45">
      <c r="A442" s="12"/>
      <c r="B442" s="149" t="s">
        <v>573</v>
      </c>
      <c r="C442" s="6" t="s">
        <v>68</v>
      </c>
      <c r="D442" s="6"/>
      <c r="E442" s="12"/>
      <c r="F442" s="12" t="s">
        <v>39</v>
      </c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12">
        <v>2567</v>
      </c>
    </row>
    <row r="443" spans="1:19" x14ac:dyDescent="0.45">
      <c r="A443" s="12"/>
      <c r="B443" s="143" t="s">
        <v>605</v>
      </c>
      <c r="C443" s="6" t="s">
        <v>71</v>
      </c>
      <c r="D443" s="6"/>
      <c r="E443" s="12"/>
      <c r="F443" s="12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2"/>
    </row>
    <row r="444" spans="1:19" x14ac:dyDescent="0.45">
      <c r="A444" s="12"/>
      <c r="B444" s="6" t="s">
        <v>606</v>
      </c>
      <c r="C444" s="6" t="s">
        <v>72</v>
      </c>
      <c r="D444" s="6"/>
      <c r="E444" s="12"/>
      <c r="F444" s="12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2"/>
    </row>
    <row r="445" spans="1:19" x14ac:dyDescent="0.45">
      <c r="A445" s="12"/>
      <c r="B445" s="6" t="s">
        <v>607</v>
      </c>
      <c r="C445" s="149" t="s">
        <v>581</v>
      </c>
      <c r="D445" s="6"/>
      <c r="E445" s="12"/>
      <c r="F445" s="12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2"/>
    </row>
    <row r="446" spans="1:19" x14ac:dyDescent="0.45">
      <c r="A446" s="12"/>
      <c r="B446" s="6" t="s">
        <v>608</v>
      </c>
      <c r="C446" s="143" t="s">
        <v>609</v>
      </c>
      <c r="D446" s="6"/>
      <c r="E446" s="12"/>
      <c r="F446" s="12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2"/>
    </row>
    <row r="447" spans="1:19" x14ac:dyDescent="0.45">
      <c r="A447" s="57"/>
      <c r="B447" s="8" t="s">
        <v>66</v>
      </c>
      <c r="C447" s="8" t="s">
        <v>610</v>
      </c>
      <c r="D447" s="8"/>
      <c r="E447" s="57"/>
      <c r="F447" s="57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63"/>
    </row>
    <row r="448" spans="1:19" x14ac:dyDescent="0.45">
      <c r="A448" s="14">
        <v>8</v>
      </c>
      <c r="B448" s="13" t="s">
        <v>572</v>
      </c>
      <c r="C448" s="148" t="s">
        <v>581</v>
      </c>
      <c r="D448" s="56">
        <v>30000</v>
      </c>
      <c r="E448" s="14" t="s">
        <v>66</v>
      </c>
      <c r="F448" s="14" t="s">
        <v>38</v>
      </c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4" t="s">
        <v>617</v>
      </c>
    </row>
    <row r="449" spans="1:19" x14ac:dyDescent="0.45">
      <c r="A449" s="12"/>
      <c r="B449" s="149" t="s">
        <v>573</v>
      </c>
      <c r="C449" s="149" t="s">
        <v>615</v>
      </c>
      <c r="D449" s="6"/>
      <c r="E449" s="12"/>
      <c r="F449" s="12" t="s">
        <v>39</v>
      </c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12">
        <v>2567</v>
      </c>
    </row>
    <row r="450" spans="1:19" x14ac:dyDescent="0.45">
      <c r="A450" s="12"/>
      <c r="B450" s="143" t="s">
        <v>574</v>
      </c>
      <c r="C450" s="143" t="s">
        <v>616</v>
      </c>
      <c r="D450" s="6"/>
      <c r="E450" s="12"/>
      <c r="F450" s="12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2"/>
    </row>
    <row r="451" spans="1:19" x14ac:dyDescent="0.45">
      <c r="A451" s="12"/>
      <c r="B451" s="149" t="s">
        <v>611</v>
      </c>
      <c r="C451" s="6" t="s">
        <v>614</v>
      </c>
      <c r="D451" s="6"/>
      <c r="E451" s="12"/>
      <c r="F451" s="12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2"/>
    </row>
    <row r="452" spans="1:19" x14ac:dyDescent="0.45">
      <c r="A452" s="12"/>
      <c r="B452" s="143" t="s">
        <v>612</v>
      </c>
      <c r="C452" s="6"/>
      <c r="D452" s="6"/>
      <c r="E452" s="12"/>
      <c r="F452" s="12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2"/>
    </row>
    <row r="453" spans="1:19" x14ac:dyDescent="0.45">
      <c r="A453" s="12"/>
      <c r="B453" s="6" t="s">
        <v>613</v>
      </c>
      <c r="C453" s="6"/>
      <c r="D453" s="6"/>
      <c r="E453" s="12"/>
      <c r="F453" s="12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2"/>
    </row>
    <row r="454" spans="1:19" x14ac:dyDescent="0.45">
      <c r="A454" s="12"/>
      <c r="B454" s="6" t="s">
        <v>591</v>
      </c>
      <c r="C454" s="6"/>
      <c r="D454" s="6"/>
      <c r="E454" s="12"/>
      <c r="F454" s="12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2"/>
    </row>
    <row r="455" spans="1:19" x14ac:dyDescent="0.45">
      <c r="A455" s="57"/>
      <c r="B455" s="8" t="s">
        <v>66</v>
      </c>
      <c r="C455" s="8"/>
      <c r="D455" s="8"/>
      <c r="E455" s="57"/>
      <c r="F455" s="57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63"/>
    </row>
    <row r="456" spans="1:19" x14ac:dyDescent="0.45">
      <c r="A456" s="64"/>
      <c r="B456" s="65"/>
      <c r="C456" s="65"/>
      <c r="D456" s="65"/>
      <c r="E456" s="64"/>
      <c r="F456" s="64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6"/>
    </row>
    <row r="457" spans="1:19" x14ac:dyDescent="0.45">
      <c r="A457" s="67"/>
      <c r="B457" s="68"/>
      <c r="C457" s="68"/>
      <c r="D457" s="68"/>
      <c r="E457" s="67"/>
      <c r="F457" s="67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9"/>
    </row>
    <row r="458" spans="1:19" x14ac:dyDescent="0.45">
      <c r="A458" s="67"/>
      <c r="B458" s="68"/>
      <c r="C458" s="68"/>
      <c r="D458" s="68"/>
      <c r="E458" s="67"/>
      <c r="F458" s="67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9"/>
    </row>
    <row r="459" spans="1:19" x14ac:dyDescent="0.45">
      <c r="A459" s="67"/>
      <c r="B459" s="68"/>
      <c r="C459" s="68"/>
      <c r="D459" s="68"/>
      <c r="E459" s="67"/>
      <c r="F459" s="67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9"/>
    </row>
    <row r="460" spans="1:19" x14ac:dyDescent="0.45">
      <c r="A460" s="67"/>
      <c r="B460" s="68"/>
      <c r="C460" s="68"/>
      <c r="D460" s="68"/>
      <c r="E460" s="67"/>
      <c r="F460" s="67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9"/>
    </row>
    <row r="461" spans="1:19" x14ac:dyDescent="0.45">
      <c r="A461" s="241" t="s">
        <v>158</v>
      </c>
      <c r="B461" s="241"/>
      <c r="C461" s="241"/>
      <c r="D461" s="241"/>
      <c r="E461" s="241"/>
      <c r="F461" s="241"/>
      <c r="G461" s="241"/>
      <c r="H461" s="241"/>
      <c r="I461" s="241"/>
      <c r="J461" s="241"/>
      <c r="K461" s="241"/>
      <c r="L461" s="241"/>
      <c r="M461" s="241"/>
      <c r="N461" s="241"/>
      <c r="O461" s="241"/>
      <c r="P461" s="241"/>
      <c r="Q461" s="241"/>
      <c r="R461" s="241"/>
      <c r="S461" s="241"/>
    </row>
    <row r="462" spans="1:19" x14ac:dyDescent="0.45">
      <c r="A462" s="236" t="s">
        <v>7</v>
      </c>
      <c r="B462" s="236" t="s">
        <v>143</v>
      </c>
      <c r="C462" s="140" t="s">
        <v>141</v>
      </c>
      <c r="D462" s="49" t="s">
        <v>140</v>
      </c>
      <c r="E462" s="50" t="s">
        <v>8</v>
      </c>
      <c r="F462" s="50" t="s">
        <v>10</v>
      </c>
      <c r="G462" s="238" t="s">
        <v>160</v>
      </c>
      <c r="H462" s="239"/>
      <c r="I462" s="240"/>
      <c r="J462" s="238" t="s">
        <v>161</v>
      </c>
      <c r="K462" s="239"/>
      <c r="L462" s="239"/>
      <c r="M462" s="239"/>
      <c r="N462" s="239"/>
      <c r="O462" s="239"/>
      <c r="P462" s="239"/>
      <c r="Q462" s="239"/>
      <c r="R462" s="240"/>
      <c r="S462" s="140" t="s">
        <v>9</v>
      </c>
    </row>
    <row r="463" spans="1:19" x14ac:dyDescent="0.45">
      <c r="A463" s="237"/>
      <c r="B463" s="237"/>
      <c r="C463" s="141" t="s">
        <v>142</v>
      </c>
      <c r="D463" s="52" t="s">
        <v>3</v>
      </c>
      <c r="E463" s="53" t="s">
        <v>9</v>
      </c>
      <c r="F463" s="53" t="s">
        <v>109</v>
      </c>
      <c r="G463" s="142" t="s">
        <v>12</v>
      </c>
      <c r="H463" s="142" t="s">
        <v>13</v>
      </c>
      <c r="I463" s="142" t="s">
        <v>14</v>
      </c>
      <c r="J463" s="142" t="s">
        <v>15</v>
      </c>
      <c r="K463" s="142" t="s">
        <v>16</v>
      </c>
      <c r="L463" s="142" t="s">
        <v>17</v>
      </c>
      <c r="M463" s="142" t="s">
        <v>18</v>
      </c>
      <c r="N463" s="142" t="s">
        <v>19</v>
      </c>
      <c r="O463" s="142" t="s">
        <v>20</v>
      </c>
      <c r="P463" s="142" t="s">
        <v>21</v>
      </c>
      <c r="Q463" s="142" t="s">
        <v>22</v>
      </c>
      <c r="R463" s="142" t="s">
        <v>23</v>
      </c>
      <c r="S463" s="141" t="s">
        <v>177</v>
      </c>
    </row>
    <row r="464" spans="1:19" x14ac:dyDescent="0.45">
      <c r="A464" s="14">
        <v>9</v>
      </c>
      <c r="B464" s="13" t="s">
        <v>572</v>
      </c>
      <c r="C464" s="148" t="s">
        <v>581</v>
      </c>
      <c r="D464" s="56">
        <v>3000</v>
      </c>
      <c r="E464" s="14" t="s">
        <v>66</v>
      </c>
      <c r="F464" s="14" t="s">
        <v>38</v>
      </c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4" t="s">
        <v>617</v>
      </c>
    </row>
    <row r="465" spans="1:19" x14ac:dyDescent="0.45">
      <c r="A465" s="12"/>
      <c r="B465" s="149" t="s">
        <v>573</v>
      </c>
      <c r="C465" s="143" t="s">
        <v>621</v>
      </c>
      <c r="D465" s="6"/>
      <c r="E465" s="12"/>
      <c r="F465" s="12" t="s">
        <v>39</v>
      </c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12">
        <v>2567</v>
      </c>
    </row>
    <row r="466" spans="1:19" x14ac:dyDescent="0.45">
      <c r="A466" s="12"/>
      <c r="B466" s="143" t="s">
        <v>574</v>
      </c>
      <c r="C466" s="6" t="s">
        <v>622</v>
      </c>
      <c r="D466" s="6"/>
      <c r="E466" s="12"/>
      <c r="F466" s="12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2"/>
    </row>
    <row r="467" spans="1:19" x14ac:dyDescent="0.45">
      <c r="A467" s="12"/>
      <c r="B467" s="6" t="s">
        <v>618</v>
      </c>
      <c r="C467" s="6"/>
      <c r="D467" s="6"/>
      <c r="E467" s="12"/>
      <c r="F467" s="12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2"/>
    </row>
    <row r="468" spans="1:19" x14ac:dyDescent="0.45">
      <c r="A468" s="12"/>
      <c r="B468" s="6" t="s">
        <v>619</v>
      </c>
      <c r="C468" s="6"/>
      <c r="D468" s="6"/>
      <c r="E468" s="12"/>
      <c r="F468" s="12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2"/>
    </row>
    <row r="469" spans="1:19" x14ac:dyDescent="0.45">
      <c r="A469" s="149"/>
      <c r="B469" s="149" t="s">
        <v>620</v>
      </c>
      <c r="C469" s="132"/>
      <c r="D469" s="84"/>
      <c r="E469" s="84"/>
      <c r="F469" s="84"/>
      <c r="G469" s="157"/>
      <c r="H469" s="157"/>
      <c r="I469" s="157"/>
      <c r="J469" s="157"/>
      <c r="K469" s="157"/>
      <c r="L469" s="157"/>
      <c r="M469" s="157"/>
      <c r="N469" s="157"/>
      <c r="O469" s="157"/>
      <c r="P469" s="157"/>
      <c r="Q469" s="157"/>
      <c r="R469" s="157"/>
      <c r="S469" s="62"/>
    </row>
    <row r="470" spans="1:19" x14ac:dyDescent="0.45">
      <c r="A470" s="150"/>
      <c r="B470" s="150" t="s">
        <v>66</v>
      </c>
      <c r="C470" s="141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63"/>
    </row>
    <row r="471" spans="1:19" x14ac:dyDescent="0.45">
      <c r="A471" s="14">
        <v>10</v>
      </c>
      <c r="B471" s="13" t="s">
        <v>572</v>
      </c>
      <c r="C471" s="148" t="s">
        <v>581</v>
      </c>
      <c r="D471" s="56">
        <v>3000</v>
      </c>
      <c r="E471" s="14" t="s">
        <v>66</v>
      </c>
      <c r="F471" s="14" t="s">
        <v>38</v>
      </c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4" t="s">
        <v>211</v>
      </c>
    </row>
    <row r="472" spans="1:19" x14ac:dyDescent="0.45">
      <c r="A472" s="12"/>
      <c r="B472" s="149" t="s">
        <v>573</v>
      </c>
      <c r="C472" s="143" t="s">
        <v>628</v>
      </c>
      <c r="D472" s="6"/>
      <c r="E472" s="12"/>
      <c r="F472" s="12" t="s">
        <v>39</v>
      </c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12">
        <v>2567</v>
      </c>
    </row>
    <row r="473" spans="1:19" x14ac:dyDescent="0.45">
      <c r="A473" s="12"/>
      <c r="B473" s="143" t="s">
        <v>623</v>
      </c>
      <c r="C473" s="6" t="s">
        <v>629</v>
      </c>
      <c r="D473" s="6"/>
      <c r="E473" s="12"/>
      <c r="F473" s="12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2"/>
    </row>
    <row r="474" spans="1:19" x14ac:dyDescent="0.45">
      <c r="A474" s="12"/>
      <c r="B474" s="149" t="s">
        <v>624</v>
      </c>
      <c r="C474" s="6" t="s">
        <v>630</v>
      </c>
      <c r="D474" s="6"/>
      <c r="E474" s="12"/>
      <c r="F474" s="12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2"/>
    </row>
    <row r="475" spans="1:19" x14ac:dyDescent="0.45">
      <c r="A475" s="12"/>
      <c r="B475" s="143" t="s">
        <v>625</v>
      </c>
      <c r="C475" s="6"/>
      <c r="D475" s="6"/>
      <c r="E475" s="12"/>
      <c r="F475" s="12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2"/>
    </row>
    <row r="476" spans="1:19" x14ac:dyDescent="0.45">
      <c r="A476" s="12"/>
      <c r="B476" s="6" t="s">
        <v>626</v>
      </c>
      <c r="C476" s="6"/>
      <c r="D476" s="6"/>
      <c r="E476" s="12"/>
      <c r="F476" s="12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2"/>
    </row>
    <row r="477" spans="1:19" x14ac:dyDescent="0.45">
      <c r="A477" s="12"/>
      <c r="B477" s="6" t="s">
        <v>497</v>
      </c>
      <c r="C477" s="6"/>
      <c r="D477" s="6"/>
      <c r="E477" s="12"/>
      <c r="F477" s="12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2"/>
    </row>
    <row r="478" spans="1:19" x14ac:dyDescent="0.45">
      <c r="A478" s="57"/>
      <c r="B478" s="8" t="s">
        <v>498</v>
      </c>
      <c r="C478" s="8"/>
      <c r="D478" s="8"/>
      <c r="E478" s="57"/>
      <c r="F478" s="57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63"/>
    </row>
    <row r="479" spans="1:19" x14ac:dyDescent="0.45">
      <c r="A479" s="64"/>
      <c r="B479" s="65"/>
      <c r="C479" s="65"/>
      <c r="D479" s="65"/>
      <c r="E479" s="64"/>
      <c r="F479" s="64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6"/>
    </row>
    <row r="480" spans="1:19" x14ac:dyDescent="0.45">
      <c r="A480" s="67"/>
      <c r="B480" s="68"/>
      <c r="C480" s="68"/>
      <c r="D480" s="68"/>
      <c r="E480" s="67"/>
      <c r="F480" s="67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9"/>
    </row>
    <row r="481" spans="1:19" x14ac:dyDescent="0.45">
      <c r="A481" s="67"/>
      <c r="B481" s="68"/>
      <c r="C481" s="68"/>
      <c r="D481" s="68"/>
      <c r="E481" s="67"/>
      <c r="F481" s="67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9"/>
    </row>
    <row r="482" spans="1:19" x14ac:dyDescent="0.45">
      <c r="A482" s="67"/>
      <c r="B482" s="68"/>
      <c r="C482" s="68"/>
      <c r="D482" s="68"/>
      <c r="E482" s="67"/>
      <c r="F482" s="67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9"/>
    </row>
    <row r="483" spans="1:19" x14ac:dyDescent="0.45">
      <c r="A483" s="67"/>
      <c r="B483" s="68"/>
      <c r="C483" s="68"/>
      <c r="D483" s="68"/>
      <c r="E483" s="67"/>
      <c r="F483" s="67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9"/>
    </row>
    <row r="484" spans="1:19" x14ac:dyDescent="0.45">
      <c r="A484" s="241" t="s">
        <v>158</v>
      </c>
      <c r="B484" s="241"/>
      <c r="C484" s="241"/>
      <c r="D484" s="241"/>
      <c r="E484" s="241"/>
      <c r="F484" s="241"/>
      <c r="G484" s="241"/>
      <c r="H484" s="241"/>
      <c r="I484" s="241"/>
      <c r="J484" s="241"/>
      <c r="K484" s="241"/>
      <c r="L484" s="241"/>
      <c r="M484" s="241"/>
      <c r="N484" s="241"/>
      <c r="O484" s="241"/>
      <c r="P484" s="241"/>
      <c r="Q484" s="241"/>
      <c r="R484" s="241"/>
      <c r="S484" s="241"/>
    </row>
    <row r="485" spans="1:19" x14ac:dyDescent="0.45">
      <c r="A485" s="236" t="s">
        <v>7</v>
      </c>
      <c r="B485" s="236" t="s">
        <v>143</v>
      </c>
      <c r="C485" s="140" t="s">
        <v>141</v>
      </c>
      <c r="D485" s="49" t="s">
        <v>140</v>
      </c>
      <c r="E485" s="50" t="s">
        <v>8</v>
      </c>
      <c r="F485" s="50" t="s">
        <v>10</v>
      </c>
      <c r="G485" s="238" t="s">
        <v>160</v>
      </c>
      <c r="H485" s="239"/>
      <c r="I485" s="240"/>
      <c r="J485" s="238" t="s">
        <v>161</v>
      </c>
      <c r="K485" s="239"/>
      <c r="L485" s="239"/>
      <c r="M485" s="239"/>
      <c r="N485" s="239"/>
      <c r="O485" s="239"/>
      <c r="P485" s="239"/>
      <c r="Q485" s="239"/>
      <c r="R485" s="240"/>
      <c r="S485" s="140" t="s">
        <v>9</v>
      </c>
    </row>
    <row r="486" spans="1:19" x14ac:dyDescent="0.45">
      <c r="A486" s="237"/>
      <c r="B486" s="237"/>
      <c r="C486" s="141" t="s">
        <v>142</v>
      </c>
      <c r="D486" s="52" t="s">
        <v>3</v>
      </c>
      <c r="E486" s="53" t="s">
        <v>9</v>
      </c>
      <c r="F486" s="53" t="s">
        <v>109</v>
      </c>
      <c r="G486" s="142" t="s">
        <v>12</v>
      </c>
      <c r="H486" s="142" t="s">
        <v>13</v>
      </c>
      <c r="I486" s="142" t="s">
        <v>14</v>
      </c>
      <c r="J486" s="142" t="s">
        <v>15</v>
      </c>
      <c r="K486" s="142" t="s">
        <v>16</v>
      </c>
      <c r="L486" s="142" t="s">
        <v>17</v>
      </c>
      <c r="M486" s="142" t="s">
        <v>18</v>
      </c>
      <c r="N486" s="142" t="s">
        <v>19</v>
      </c>
      <c r="O486" s="142" t="s">
        <v>20</v>
      </c>
      <c r="P486" s="142" t="s">
        <v>21</v>
      </c>
      <c r="Q486" s="142" t="s">
        <v>22</v>
      </c>
      <c r="R486" s="142" t="s">
        <v>23</v>
      </c>
      <c r="S486" s="141" t="s">
        <v>177</v>
      </c>
    </row>
    <row r="487" spans="1:19" x14ac:dyDescent="0.45">
      <c r="A487" s="14">
        <v>11</v>
      </c>
      <c r="B487" s="13" t="s">
        <v>572</v>
      </c>
      <c r="C487" s="148" t="s">
        <v>581</v>
      </c>
      <c r="D487" s="56">
        <v>18000</v>
      </c>
      <c r="E487" s="14" t="s">
        <v>66</v>
      </c>
      <c r="F487" s="14" t="s">
        <v>38</v>
      </c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4" t="s">
        <v>211</v>
      </c>
    </row>
    <row r="488" spans="1:19" x14ac:dyDescent="0.45">
      <c r="A488" s="12"/>
      <c r="B488" s="149" t="s">
        <v>573</v>
      </c>
      <c r="C488" s="143" t="s">
        <v>633</v>
      </c>
      <c r="D488" s="6"/>
      <c r="E488" s="12"/>
      <c r="F488" s="12" t="s">
        <v>39</v>
      </c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12">
        <v>2567</v>
      </c>
    </row>
    <row r="489" spans="1:19" x14ac:dyDescent="0.45">
      <c r="A489" s="12"/>
      <c r="B489" s="143" t="s">
        <v>574</v>
      </c>
      <c r="C489" s="6" t="s">
        <v>634</v>
      </c>
      <c r="D489" s="6"/>
      <c r="E489" s="12"/>
      <c r="F489" s="12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2"/>
    </row>
    <row r="490" spans="1:19" x14ac:dyDescent="0.45">
      <c r="A490" s="12"/>
      <c r="B490" s="6" t="s">
        <v>631</v>
      </c>
      <c r="C490" s="6"/>
      <c r="D490" s="6"/>
      <c r="E490" s="12"/>
      <c r="F490" s="12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2"/>
    </row>
    <row r="491" spans="1:19" x14ac:dyDescent="0.45">
      <c r="A491" s="12"/>
      <c r="B491" s="6" t="s">
        <v>632</v>
      </c>
      <c r="C491" s="6"/>
      <c r="D491" s="6"/>
      <c r="E491" s="12"/>
      <c r="F491" s="12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2"/>
    </row>
    <row r="492" spans="1:19" x14ac:dyDescent="0.45">
      <c r="A492" s="12"/>
      <c r="B492" s="6" t="s">
        <v>573</v>
      </c>
      <c r="C492" s="6"/>
      <c r="D492" s="6"/>
      <c r="E492" s="12"/>
      <c r="F492" s="12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2"/>
    </row>
    <row r="493" spans="1:19" x14ac:dyDescent="0.45">
      <c r="A493" s="57"/>
      <c r="B493" s="8" t="s">
        <v>498</v>
      </c>
      <c r="C493" s="8"/>
      <c r="D493" s="8"/>
      <c r="E493" s="57"/>
      <c r="F493" s="57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63"/>
    </row>
    <row r="494" spans="1:19" x14ac:dyDescent="0.45">
      <c r="A494" s="14">
        <v>12</v>
      </c>
      <c r="B494" s="13" t="s">
        <v>572</v>
      </c>
      <c r="C494" s="148" t="s">
        <v>581</v>
      </c>
      <c r="D494" s="56">
        <v>4000</v>
      </c>
      <c r="E494" s="14" t="s">
        <v>66</v>
      </c>
      <c r="F494" s="14" t="s">
        <v>38</v>
      </c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4" t="s">
        <v>211</v>
      </c>
    </row>
    <row r="495" spans="1:19" x14ac:dyDescent="0.45">
      <c r="A495" s="12"/>
      <c r="B495" s="149" t="s">
        <v>573</v>
      </c>
      <c r="C495" s="143" t="s">
        <v>582</v>
      </c>
      <c r="D495" s="6"/>
      <c r="E495" s="12"/>
      <c r="F495" s="12" t="s">
        <v>39</v>
      </c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12">
        <v>2567</v>
      </c>
    </row>
    <row r="496" spans="1:19" x14ac:dyDescent="0.45">
      <c r="A496" s="12"/>
      <c r="B496" s="143" t="s">
        <v>574</v>
      </c>
      <c r="C496" s="6" t="s">
        <v>636</v>
      </c>
      <c r="D496" s="6"/>
      <c r="E496" s="12"/>
      <c r="F496" s="12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2"/>
    </row>
    <row r="497" spans="1:19" x14ac:dyDescent="0.45">
      <c r="A497" s="12"/>
      <c r="B497" s="149" t="s">
        <v>635</v>
      </c>
      <c r="C497" s="6"/>
      <c r="D497" s="61"/>
      <c r="E497" s="12"/>
      <c r="F497" s="12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2"/>
    </row>
    <row r="498" spans="1:19" x14ac:dyDescent="0.45">
      <c r="A498" s="12"/>
      <c r="B498" s="143" t="s">
        <v>607</v>
      </c>
      <c r="C498" s="6"/>
      <c r="D498" s="6"/>
      <c r="E498" s="12"/>
      <c r="F498" s="12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2"/>
    </row>
    <row r="499" spans="1:19" x14ac:dyDescent="0.45">
      <c r="A499" s="12"/>
      <c r="B499" s="6" t="s">
        <v>608</v>
      </c>
      <c r="C499" s="6"/>
      <c r="D499" s="6"/>
      <c r="E499" s="12"/>
      <c r="F499" s="12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2"/>
    </row>
    <row r="500" spans="1:19" x14ac:dyDescent="0.45">
      <c r="A500" s="57"/>
      <c r="B500" s="8" t="s">
        <v>66</v>
      </c>
      <c r="C500" s="8"/>
      <c r="D500" s="8"/>
      <c r="E500" s="57"/>
      <c r="F500" s="57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63"/>
    </row>
    <row r="501" spans="1:19" x14ac:dyDescent="0.45">
      <c r="A501" s="14">
        <v>13</v>
      </c>
      <c r="B501" s="13" t="s">
        <v>637</v>
      </c>
      <c r="C501" s="148" t="s">
        <v>627</v>
      </c>
      <c r="D501" s="56">
        <v>3000</v>
      </c>
      <c r="E501" s="14" t="s">
        <v>66</v>
      </c>
      <c r="F501" s="14" t="s">
        <v>38</v>
      </c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4" t="s">
        <v>642</v>
      </c>
    </row>
    <row r="502" spans="1:19" x14ac:dyDescent="0.45">
      <c r="A502" s="12"/>
      <c r="B502" s="149" t="s">
        <v>638</v>
      </c>
      <c r="C502" s="143" t="s">
        <v>641</v>
      </c>
      <c r="D502" s="6"/>
      <c r="E502" s="12"/>
      <c r="F502" s="12" t="s">
        <v>39</v>
      </c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12">
        <v>2567</v>
      </c>
    </row>
    <row r="503" spans="1:19" x14ac:dyDescent="0.45">
      <c r="A503" s="12"/>
      <c r="B503" s="143" t="s">
        <v>639</v>
      </c>
      <c r="C503" s="6"/>
      <c r="D503" s="6"/>
      <c r="E503" s="12"/>
      <c r="F503" s="12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2"/>
    </row>
    <row r="504" spans="1:19" x14ac:dyDescent="0.45">
      <c r="A504" s="12"/>
      <c r="B504" s="6" t="s">
        <v>640</v>
      </c>
      <c r="C504" s="6"/>
      <c r="D504" s="6"/>
      <c r="E504" s="12"/>
      <c r="F504" s="12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2"/>
    </row>
    <row r="505" spans="1:19" x14ac:dyDescent="0.45">
      <c r="A505" s="12"/>
      <c r="B505" s="6" t="s">
        <v>497</v>
      </c>
      <c r="C505" s="6"/>
      <c r="D505" s="6"/>
      <c r="E505" s="12"/>
      <c r="F505" s="12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2"/>
    </row>
    <row r="506" spans="1:19" x14ac:dyDescent="0.45">
      <c r="A506" s="57"/>
      <c r="B506" s="8" t="s">
        <v>498</v>
      </c>
      <c r="C506" s="8"/>
      <c r="D506" s="8"/>
      <c r="E506" s="57"/>
      <c r="F506" s="57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63"/>
    </row>
    <row r="507" spans="1:19" x14ac:dyDescent="0.45">
      <c r="A507" s="241" t="s">
        <v>158</v>
      </c>
      <c r="B507" s="241"/>
      <c r="C507" s="241"/>
      <c r="D507" s="241"/>
      <c r="E507" s="241"/>
      <c r="F507" s="241"/>
      <c r="G507" s="241"/>
      <c r="H507" s="241"/>
      <c r="I507" s="241"/>
      <c r="J507" s="241"/>
      <c r="K507" s="241"/>
      <c r="L507" s="241"/>
      <c r="M507" s="241"/>
      <c r="N507" s="241"/>
      <c r="O507" s="241"/>
      <c r="P507" s="241"/>
      <c r="Q507" s="241"/>
      <c r="R507" s="241"/>
      <c r="S507" s="241"/>
    </row>
    <row r="508" spans="1:19" x14ac:dyDescent="0.45">
      <c r="A508" s="236" t="s">
        <v>7</v>
      </c>
      <c r="B508" s="236" t="s">
        <v>143</v>
      </c>
      <c r="C508" s="140" t="s">
        <v>141</v>
      </c>
      <c r="D508" s="49" t="s">
        <v>140</v>
      </c>
      <c r="E508" s="50" t="s">
        <v>8</v>
      </c>
      <c r="F508" s="50" t="s">
        <v>10</v>
      </c>
      <c r="G508" s="238" t="s">
        <v>160</v>
      </c>
      <c r="H508" s="239"/>
      <c r="I508" s="240"/>
      <c r="J508" s="238" t="s">
        <v>161</v>
      </c>
      <c r="K508" s="239"/>
      <c r="L508" s="239"/>
      <c r="M508" s="239"/>
      <c r="N508" s="239"/>
      <c r="O508" s="239"/>
      <c r="P508" s="239"/>
      <c r="Q508" s="239"/>
      <c r="R508" s="240"/>
      <c r="S508" s="140" t="s">
        <v>9</v>
      </c>
    </row>
    <row r="509" spans="1:19" x14ac:dyDescent="0.45">
      <c r="A509" s="237"/>
      <c r="B509" s="237"/>
      <c r="C509" s="141" t="s">
        <v>142</v>
      </c>
      <c r="D509" s="52" t="s">
        <v>3</v>
      </c>
      <c r="E509" s="53" t="s">
        <v>9</v>
      </c>
      <c r="F509" s="53" t="s">
        <v>109</v>
      </c>
      <c r="G509" s="142" t="s">
        <v>12</v>
      </c>
      <c r="H509" s="142" t="s">
        <v>13</v>
      </c>
      <c r="I509" s="142" t="s">
        <v>14</v>
      </c>
      <c r="J509" s="142" t="s">
        <v>15</v>
      </c>
      <c r="K509" s="142" t="s">
        <v>16</v>
      </c>
      <c r="L509" s="142" t="s">
        <v>17</v>
      </c>
      <c r="M509" s="142" t="s">
        <v>18</v>
      </c>
      <c r="N509" s="142" t="s">
        <v>19</v>
      </c>
      <c r="O509" s="142" t="s">
        <v>20</v>
      </c>
      <c r="P509" s="142" t="s">
        <v>21</v>
      </c>
      <c r="Q509" s="142" t="s">
        <v>22</v>
      </c>
      <c r="R509" s="142" t="s">
        <v>23</v>
      </c>
      <c r="S509" s="141" t="s">
        <v>177</v>
      </c>
    </row>
    <row r="510" spans="1:19" x14ac:dyDescent="0.45">
      <c r="A510" s="14">
        <v>14</v>
      </c>
      <c r="B510" s="13" t="s">
        <v>572</v>
      </c>
      <c r="C510" s="148" t="s">
        <v>581</v>
      </c>
      <c r="D510" s="56">
        <v>5000</v>
      </c>
      <c r="E510" s="14" t="s">
        <v>66</v>
      </c>
      <c r="F510" s="14" t="s">
        <v>38</v>
      </c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4" t="s">
        <v>352</v>
      </c>
    </row>
    <row r="511" spans="1:19" x14ac:dyDescent="0.45">
      <c r="A511" s="12"/>
      <c r="B511" s="149" t="s">
        <v>573</v>
      </c>
      <c r="C511" s="149" t="s">
        <v>647</v>
      </c>
      <c r="D511" s="6"/>
      <c r="E511" s="12"/>
      <c r="F511" s="12" t="s">
        <v>39</v>
      </c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12">
        <v>2567</v>
      </c>
    </row>
    <row r="512" spans="1:19" x14ac:dyDescent="0.45">
      <c r="A512" s="12"/>
      <c r="B512" s="143" t="s">
        <v>594</v>
      </c>
      <c r="C512" s="143" t="s">
        <v>648</v>
      </c>
      <c r="D512" s="6"/>
      <c r="E512" s="12"/>
      <c r="F512" s="12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2"/>
    </row>
    <row r="513" spans="1:19" x14ac:dyDescent="0.45">
      <c r="A513" s="12"/>
      <c r="B513" s="6" t="s">
        <v>643</v>
      </c>
      <c r="C513" s="6" t="s">
        <v>649</v>
      </c>
      <c r="D513" s="6"/>
      <c r="E513" s="12"/>
      <c r="F513" s="12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2"/>
    </row>
    <row r="514" spans="1:19" x14ac:dyDescent="0.45">
      <c r="A514" s="12"/>
      <c r="B514" s="6" t="s">
        <v>644</v>
      </c>
      <c r="C514" s="6"/>
      <c r="D514" s="6"/>
      <c r="E514" s="12"/>
      <c r="F514" s="12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2"/>
    </row>
    <row r="515" spans="1:19" x14ac:dyDescent="0.45">
      <c r="A515" s="12"/>
      <c r="B515" s="6" t="s">
        <v>645</v>
      </c>
      <c r="C515" s="6"/>
      <c r="D515" s="6"/>
      <c r="E515" s="12"/>
      <c r="F515" s="12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2"/>
    </row>
    <row r="516" spans="1:19" x14ac:dyDescent="0.45">
      <c r="A516" s="12"/>
      <c r="B516" s="6" t="s">
        <v>646</v>
      </c>
      <c r="C516" s="6"/>
      <c r="D516" s="6"/>
      <c r="E516" s="12"/>
      <c r="F516" s="12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2"/>
    </row>
    <row r="517" spans="1:19" x14ac:dyDescent="0.45">
      <c r="A517" s="12"/>
      <c r="B517" s="6" t="s">
        <v>497</v>
      </c>
      <c r="C517" s="6"/>
      <c r="D517" s="6"/>
      <c r="E517" s="12"/>
      <c r="F517" s="12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2"/>
    </row>
    <row r="518" spans="1:19" x14ac:dyDescent="0.45">
      <c r="A518" s="57"/>
      <c r="B518" s="8" t="s">
        <v>498</v>
      </c>
      <c r="C518" s="8"/>
      <c r="D518" s="8"/>
      <c r="E518" s="57"/>
      <c r="F518" s="57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63"/>
    </row>
    <row r="519" spans="1:19" x14ac:dyDescent="0.45">
      <c r="A519" s="14">
        <v>15</v>
      </c>
      <c r="B519" s="13" t="s">
        <v>572</v>
      </c>
      <c r="C519" s="154" t="s">
        <v>581</v>
      </c>
      <c r="D519" s="56">
        <v>7000</v>
      </c>
      <c r="E519" s="14" t="s">
        <v>66</v>
      </c>
      <c r="F519" s="14" t="s">
        <v>38</v>
      </c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4" t="s">
        <v>304</v>
      </c>
    </row>
    <row r="520" spans="1:19" x14ac:dyDescent="0.45">
      <c r="A520" s="12"/>
      <c r="B520" s="149" t="s">
        <v>573</v>
      </c>
      <c r="C520" s="154" t="s">
        <v>654</v>
      </c>
      <c r="D520" s="6"/>
      <c r="E520" s="12"/>
      <c r="F520" s="12" t="s">
        <v>39</v>
      </c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12">
        <v>2567</v>
      </c>
    </row>
    <row r="521" spans="1:19" x14ac:dyDescent="0.45">
      <c r="A521" s="12"/>
      <c r="B521" s="143" t="s">
        <v>594</v>
      </c>
      <c r="C521" s="155" t="s">
        <v>655</v>
      </c>
      <c r="D521" s="6"/>
      <c r="E521" s="12"/>
      <c r="F521" s="12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2"/>
    </row>
    <row r="522" spans="1:19" x14ac:dyDescent="0.45">
      <c r="A522" s="12"/>
      <c r="B522" s="6" t="s">
        <v>643</v>
      </c>
      <c r="C522" s="6" t="s">
        <v>656</v>
      </c>
      <c r="D522" s="6"/>
      <c r="E522" s="12"/>
      <c r="F522" s="12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2"/>
    </row>
    <row r="523" spans="1:19" x14ac:dyDescent="0.45">
      <c r="A523" s="12"/>
      <c r="B523" s="149" t="s">
        <v>597</v>
      </c>
      <c r="C523" s="6" t="s">
        <v>94</v>
      </c>
      <c r="D523" s="6"/>
      <c r="E523" s="12"/>
      <c r="F523" s="12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2"/>
    </row>
    <row r="524" spans="1:19" x14ac:dyDescent="0.45">
      <c r="A524" s="12"/>
      <c r="B524" s="143" t="s">
        <v>650</v>
      </c>
      <c r="C524" s="6"/>
      <c r="D524" s="6"/>
      <c r="E524" s="12"/>
      <c r="F524" s="12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2"/>
    </row>
    <row r="525" spans="1:19" x14ac:dyDescent="0.45">
      <c r="A525" s="12"/>
      <c r="B525" s="6" t="s">
        <v>651</v>
      </c>
      <c r="C525" s="6"/>
      <c r="D525" s="6"/>
      <c r="E525" s="12"/>
      <c r="F525" s="12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2"/>
    </row>
    <row r="526" spans="1:19" x14ac:dyDescent="0.45">
      <c r="A526" s="12"/>
      <c r="B526" s="6" t="s">
        <v>652</v>
      </c>
      <c r="C526" s="6"/>
      <c r="D526" s="6"/>
      <c r="E526" s="12"/>
      <c r="F526" s="12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2"/>
    </row>
    <row r="527" spans="1:19" x14ac:dyDescent="0.45">
      <c r="A527" s="12"/>
      <c r="B527" s="6" t="s">
        <v>653</v>
      </c>
      <c r="C527" s="6"/>
      <c r="D527" s="6"/>
      <c r="E527" s="12"/>
      <c r="F527" s="12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2"/>
    </row>
    <row r="528" spans="1:19" x14ac:dyDescent="0.45">
      <c r="A528" s="12"/>
      <c r="B528" s="6" t="s">
        <v>573</v>
      </c>
      <c r="C528" s="6"/>
      <c r="D528" s="6"/>
      <c r="E528" s="12"/>
      <c r="F528" s="12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2"/>
    </row>
    <row r="529" spans="1:19" x14ac:dyDescent="0.45">
      <c r="A529" s="57"/>
      <c r="B529" s="8" t="s">
        <v>498</v>
      </c>
      <c r="C529" s="8"/>
      <c r="D529" s="8"/>
      <c r="E529" s="57"/>
      <c r="F529" s="57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63"/>
    </row>
    <row r="530" spans="1:19" x14ac:dyDescent="0.45">
      <c r="A530" s="241" t="s">
        <v>158</v>
      </c>
      <c r="B530" s="241"/>
      <c r="C530" s="241"/>
      <c r="D530" s="241"/>
      <c r="E530" s="241"/>
      <c r="F530" s="241"/>
      <c r="G530" s="241"/>
      <c r="H530" s="241"/>
      <c r="I530" s="241"/>
      <c r="J530" s="241"/>
      <c r="K530" s="241"/>
      <c r="L530" s="241"/>
      <c r="M530" s="241"/>
      <c r="N530" s="241"/>
      <c r="O530" s="241"/>
      <c r="P530" s="241"/>
      <c r="Q530" s="241"/>
      <c r="R530" s="241"/>
      <c r="S530" s="241"/>
    </row>
    <row r="531" spans="1:19" s="27" customFormat="1" x14ac:dyDescent="0.45">
      <c r="A531" s="236" t="s">
        <v>7</v>
      </c>
      <c r="B531" s="236" t="s">
        <v>143</v>
      </c>
      <c r="C531" s="140" t="s">
        <v>141</v>
      </c>
      <c r="D531" s="49" t="s">
        <v>140</v>
      </c>
      <c r="E531" s="50" t="s">
        <v>8</v>
      </c>
      <c r="F531" s="50" t="s">
        <v>10</v>
      </c>
      <c r="G531" s="238" t="s">
        <v>160</v>
      </c>
      <c r="H531" s="239"/>
      <c r="I531" s="240"/>
      <c r="J531" s="238" t="s">
        <v>161</v>
      </c>
      <c r="K531" s="239"/>
      <c r="L531" s="239"/>
      <c r="M531" s="239"/>
      <c r="N531" s="239"/>
      <c r="O531" s="239"/>
      <c r="P531" s="239"/>
      <c r="Q531" s="239"/>
      <c r="R531" s="240"/>
      <c r="S531" s="140" t="s">
        <v>9</v>
      </c>
    </row>
    <row r="532" spans="1:19" s="27" customFormat="1" x14ac:dyDescent="0.45">
      <c r="A532" s="237"/>
      <c r="B532" s="237"/>
      <c r="C532" s="141" t="s">
        <v>142</v>
      </c>
      <c r="D532" s="52" t="s">
        <v>3</v>
      </c>
      <c r="E532" s="53" t="s">
        <v>9</v>
      </c>
      <c r="F532" s="53" t="s">
        <v>109</v>
      </c>
      <c r="G532" s="142" t="s">
        <v>12</v>
      </c>
      <c r="H532" s="142" t="s">
        <v>13</v>
      </c>
      <c r="I532" s="142" t="s">
        <v>14</v>
      </c>
      <c r="J532" s="142" t="s">
        <v>15</v>
      </c>
      <c r="K532" s="142" t="s">
        <v>16</v>
      </c>
      <c r="L532" s="142" t="s">
        <v>17</v>
      </c>
      <c r="M532" s="142" t="s">
        <v>18</v>
      </c>
      <c r="N532" s="142" t="s">
        <v>19</v>
      </c>
      <c r="O532" s="142" t="s">
        <v>20</v>
      </c>
      <c r="P532" s="142" t="s">
        <v>21</v>
      </c>
      <c r="Q532" s="142" t="s">
        <v>22</v>
      </c>
      <c r="R532" s="142" t="s">
        <v>23</v>
      </c>
      <c r="S532" s="141" t="s">
        <v>177</v>
      </c>
    </row>
    <row r="533" spans="1:19" s="27" customFormat="1" x14ac:dyDescent="0.45">
      <c r="A533" s="14">
        <v>16</v>
      </c>
      <c r="B533" s="13" t="s">
        <v>637</v>
      </c>
      <c r="C533" s="13" t="s">
        <v>67</v>
      </c>
      <c r="D533" s="56">
        <v>5000</v>
      </c>
      <c r="E533" s="14" t="s">
        <v>66</v>
      </c>
      <c r="F533" s="14" t="s">
        <v>38</v>
      </c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79"/>
    </row>
    <row r="534" spans="1:19" s="27" customFormat="1" x14ac:dyDescent="0.45">
      <c r="A534" s="12"/>
      <c r="B534" s="149" t="s">
        <v>638</v>
      </c>
      <c r="C534" s="6" t="s">
        <v>68</v>
      </c>
      <c r="D534" s="6"/>
      <c r="E534" s="12"/>
      <c r="F534" s="12" t="s">
        <v>39</v>
      </c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2"/>
    </row>
    <row r="535" spans="1:19" s="27" customFormat="1" x14ac:dyDescent="0.45">
      <c r="A535" s="12"/>
      <c r="B535" s="143" t="s">
        <v>657</v>
      </c>
      <c r="C535" s="6" t="s">
        <v>73</v>
      </c>
      <c r="D535" s="6"/>
      <c r="E535" s="12"/>
      <c r="F535" s="12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2"/>
    </row>
    <row r="536" spans="1:19" s="27" customFormat="1" x14ac:dyDescent="0.45">
      <c r="A536" s="12"/>
      <c r="B536" s="6" t="s">
        <v>658</v>
      </c>
      <c r="C536" s="6" t="s">
        <v>92</v>
      </c>
      <c r="D536" s="6"/>
      <c r="E536" s="12"/>
      <c r="F536" s="12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2"/>
    </row>
    <row r="537" spans="1:19" s="27" customFormat="1" x14ac:dyDescent="0.45">
      <c r="A537" s="12"/>
      <c r="B537" s="149" t="s">
        <v>659</v>
      </c>
      <c r="C537" s="6" t="s">
        <v>93</v>
      </c>
      <c r="D537" s="6"/>
      <c r="E537" s="12"/>
      <c r="F537" s="12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2"/>
    </row>
    <row r="538" spans="1:19" x14ac:dyDescent="0.45">
      <c r="A538" s="12"/>
      <c r="B538" s="6" t="s">
        <v>660</v>
      </c>
      <c r="C538" s="6" t="s">
        <v>94</v>
      </c>
      <c r="D538" s="6"/>
      <c r="E538" s="12"/>
      <c r="F538" s="12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2"/>
    </row>
    <row r="539" spans="1:19" x14ac:dyDescent="0.45">
      <c r="A539" s="12"/>
      <c r="B539" s="6" t="s">
        <v>661</v>
      </c>
      <c r="C539" s="6"/>
      <c r="D539" s="6"/>
      <c r="E539" s="12"/>
      <c r="F539" s="12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2"/>
    </row>
    <row r="540" spans="1:19" x14ac:dyDescent="0.45">
      <c r="A540" s="12"/>
      <c r="B540" s="6" t="s">
        <v>662</v>
      </c>
      <c r="C540" s="6"/>
      <c r="D540" s="6"/>
      <c r="E540" s="12"/>
      <c r="F540" s="12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2"/>
    </row>
    <row r="541" spans="1:19" x14ac:dyDescent="0.45">
      <c r="A541" s="12"/>
      <c r="B541" s="6" t="s">
        <v>663</v>
      </c>
      <c r="C541" s="6"/>
      <c r="D541" s="6"/>
      <c r="E541" s="12"/>
      <c r="F541" s="12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2"/>
    </row>
    <row r="542" spans="1:19" x14ac:dyDescent="0.45">
      <c r="A542" s="57"/>
      <c r="B542" s="8" t="s">
        <v>66</v>
      </c>
      <c r="C542" s="8"/>
      <c r="D542" s="8"/>
      <c r="E542" s="57"/>
      <c r="F542" s="57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63"/>
    </row>
    <row r="543" spans="1:19" x14ac:dyDescent="0.45">
      <c r="A543" s="72"/>
      <c r="B543" s="142" t="s">
        <v>87</v>
      </c>
      <c r="C543" s="99"/>
      <c r="D543" s="74">
        <f>D375+D382+D395+D406+D418+D425+D441+D448+D464+D471+D487+D494+D501+D510+D519+D533</f>
        <v>276000</v>
      </c>
      <c r="E543" s="87" t="s">
        <v>86</v>
      </c>
      <c r="F543" s="72">
        <v>1</v>
      </c>
      <c r="G543" s="72" t="s">
        <v>86</v>
      </c>
      <c r="H543" s="72" t="s">
        <v>86</v>
      </c>
      <c r="I543" s="72" t="s">
        <v>86</v>
      </c>
      <c r="J543" s="72" t="s">
        <v>86</v>
      </c>
      <c r="K543" s="72" t="s">
        <v>86</v>
      </c>
      <c r="L543" s="72" t="s">
        <v>86</v>
      </c>
      <c r="M543" s="72" t="s">
        <v>86</v>
      </c>
      <c r="N543" s="72" t="s">
        <v>86</v>
      </c>
      <c r="O543" s="72" t="s">
        <v>86</v>
      </c>
      <c r="P543" s="72" t="s">
        <v>86</v>
      </c>
      <c r="Q543" s="72" t="s">
        <v>86</v>
      </c>
      <c r="R543" s="72" t="s">
        <v>86</v>
      </c>
      <c r="S543" s="100"/>
    </row>
    <row r="544" spans="1:19" x14ac:dyDescent="0.45">
      <c r="A544" s="32"/>
      <c r="B544" s="33"/>
      <c r="C544" s="33"/>
      <c r="D544" s="33"/>
      <c r="E544" s="32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</row>
    <row r="545" spans="1:19" x14ac:dyDescent="0.45">
      <c r="A545" s="32"/>
      <c r="B545" s="33"/>
      <c r="C545" s="33"/>
      <c r="D545" s="33"/>
      <c r="E545" s="32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</row>
    <row r="546" spans="1:19" x14ac:dyDescent="0.45">
      <c r="A546" s="32"/>
      <c r="B546" s="33"/>
      <c r="C546" s="33"/>
      <c r="D546" s="33"/>
      <c r="E546" s="32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</row>
    <row r="547" spans="1:19" x14ac:dyDescent="0.45">
      <c r="A547" s="32"/>
      <c r="B547" s="33"/>
      <c r="C547" s="33"/>
      <c r="D547" s="33"/>
      <c r="E547" s="32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</row>
    <row r="548" spans="1:19" x14ac:dyDescent="0.45">
      <c r="A548" s="32"/>
      <c r="B548" s="33"/>
      <c r="C548" s="33"/>
      <c r="D548" s="33"/>
      <c r="E548" s="32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</row>
    <row r="549" spans="1:19" x14ac:dyDescent="0.45">
      <c r="A549" s="32"/>
      <c r="B549" s="33"/>
      <c r="C549" s="33"/>
      <c r="D549" s="33"/>
      <c r="E549" s="32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</row>
    <row r="550" spans="1:19" x14ac:dyDescent="0.45">
      <c r="A550" s="32"/>
      <c r="B550" s="33"/>
      <c r="C550" s="33"/>
      <c r="D550" s="33"/>
      <c r="E550" s="32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</row>
    <row r="551" spans="1:19" x14ac:dyDescent="0.45">
      <c r="A551" s="32"/>
      <c r="B551" s="33"/>
      <c r="C551" s="33"/>
      <c r="D551" s="33"/>
      <c r="E551" s="32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</row>
    <row r="552" spans="1:19" x14ac:dyDescent="0.45">
      <c r="A552" s="32"/>
      <c r="B552" s="33"/>
      <c r="C552" s="33"/>
      <c r="D552" s="33"/>
      <c r="E552" s="32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</row>
    <row r="553" spans="1:19" x14ac:dyDescent="0.45">
      <c r="A553" s="241" t="s">
        <v>158</v>
      </c>
      <c r="B553" s="241"/>
      <c r="C553" s="241"/>
      <c r="D553" s="241"/>
      <c r="E553" s="241"/>
      <c r="F553" s="241"/>
      <c r="G553" s="241"/>
      <c r="H553" s="241"/>
      <c r="I553" s="241"/>
      <c r="J553" s="241"/>
      <c r="K553" s="241"/>
      <c r="L553" s="241"/>
      <c r="M553" s="241"/>
      <c r="N553" s="241"/>
      <c r="O553" s="241"/>
      <c r="P553" s="241"/>
      <c r="Q553" s="241"/>
      <c r="R553" s="241"/>
      <c r="S553" s="241"/>
    </row>
    <row r="554" spans="1:19" x14ac:dyDescent="0.45">
      <c r="A554" s="233" t="s">
        <v>132</v>
      </c>
      <c r="B554" s="233"/>
      <c r="C554" s="233"/>
      <c r="D554" s="233"/>
      <c r="E554" s="233"/>
      <c r="F554" s="233"/>
      <c r="G554" s="233"/>
      <c r="H554" s="233"/>
      <c r="I554" s="233"/>
      <c r="J554" s="233"/>
      <c r="K554" s="233"/>
      <c r="L554" s="233"/>
      <c r="M554" s="233"/>
      <c r="N554" s="233"/>
      <c r="O554" s="233"/>
      <c r="P554" s="233"/>
      <c r="Q554" s="233"/>
      <c r="R554" s="233"/>
      <c r="S554" s="233"/>
    </row>
    <row r="555" spans="1:19" x14ac:dyDescent="0.45">
      <c r="A555" s="231" t="s">
        <v>152</v>
      </c>
      <c r="B555" s="231"/>
      <c r="C555" s="231"/>
      <c r="D555" s="231"/>
      <c r="E555" s="231"/>
      <c r="F555" s="231"/>
      <c r="G555" s="231"/>
      <c r="H555" s="231"/>
      <c r="I555" s="231"/>
      <c r="J555" s="231"/>
      <c r="K555" s="231"/>
      <c r="L555" s="231"/>
      <c r="M555" s="231"/>
      <c r="N555" s="231"/>
      <c r="O555" s="231"/>
      <c r="P555" s="231"/>
      <c r="Q555" s="231"/>
      <c r="R555" s="231"/>
      <c r="S555" s="231"/>
    </row>
    <row r="556" spans="1:19" x14ac:dyDescent="0.45">
      <c r="A556" s="235" t="s">
        <v>146</v>
      </c>
      <c r="B556" s="235"/>
      <c r="C556" s="235"/>
      <c r="D556" s="235"/>
      <c r="E556" s="235"/>
      <c r="F556" s="235"/>
      <c r="G556" s="235"/>
      <c r="H556" s="235"/>
      <c r="I556" s="235"/>
      <c r="J556" s="235"/>
      <c r="K556" s="235"/>
      <c r="L556" s="235"/>
      <c r="M556" s="235"/>
      <c r="N556" s="235"/>
      <c r="O556" s="235"/>
      <c r="P556" s="235"/>
      <c r="Q556" s="235"/>
      <c r="R556" s="235"/>
      <c r="S556" s="235"/>
    </row>
    <row r="557" spans="1:19" x14ac:dyDescent="0.45">
      <c r="A557" s="236" t="s">
        <v>7</v>
      </c>
      <c r="B557" s="236" t="s">
        <v>143</v>
      </c>
      <c r="C557" s="90" t="s">
        <v>141</v>
      </c>
      <c r="D557" s="49" t="s">
        <v>140</v>
      </c>
      <c r="E557" s="50" t="s">
        <v>8</v>
      </c>
      <c r="F557" s="50" t="s">
        <v>10</v>
      </c>
      <c r="G557" s="238" t="s">
        <v>160</v>
      </c>
      <c r="H557" s="239"/>
      <c r="I557" s="240"/>
      <c r="J557" s="238" t="s">
        <v>161</v>
      </c>
      <c r="K557" s="239"/>
      <c r="L557" s="239"/>
      <c r="M557" s="239"/>
      <c r="N557" s="239"/>
      <c r="O557" s="239"/>
      <c r="P557" s="239"/>
      <c r="Q557" s="239"/>
      <c r="R557" s="240"/>
      <c r="S557" s="90" t="s">
        <v>9</v>
      </c>
    </row>
    <row r="558" spans="1:19" s="94" customFormat="1" x14ac:dyDescent="0.45">
      <c r="A558" s="237"/>
      <c r="B558" s="237"/>
      <c r="C558" s="91" t="s">
        <v>142</v>
      </c>
      <c r="D558" s="52" t="s">
        <v>3</v>
      </c>
      <c r="E558" s="53" t="s">
        <v>9</v>
      </c>
      <c r="F558" s="53" t="s">
        <v>109</v>
      </c>
      <c r="G558" s="92" t="s">
        <v>12</v>
      </c>
      <c r="H558" s="92" t="s">
        <v>13</v>
      </c>
      <c r="I558" s="92" t="s">
        <v>14</v>
      </c>
      <c r="J558" s="92" t="s">
        <v>15</v>
      </c>
      <c r="K558" s="92" t="s">
        <v>16</v>
      </c>
      <c r="L558" s="92" t="s">
        <v>17</v>
      </c>
      <c r="M558" s="92" t="s">
        <v>18</v>
      </c>
      <c r="N558" s="92" t="s">
        <v>19</v>
      </c>
      <c r="O558" s="92" t="s">
        <v>20</v>
      </c>
      <c r="P558" s="92" t="s">
        <v>21</v>
      </c>
      <c r="Q558" s="92" t="s">
        <v>22</v>
      </c>
      <c r="R558" s="92" t="s">
        <v>23</v>
      </c>
      <c r="S558" s="91" t="s">
        <v>177</v>
      </c>
    </row>
    <row r="559" spans="1:19" x14ac:dyDescent="0.45">
      <c r="A559" s="14">
        <v>1</v>
      </c>
      <c r="B559" s="13" t="s">
        <v>447</v>
      </c>
      <c r="C559" s="13" t="s">
        <v>147</v>
      </c>
      <c r="D559" s="56">
        <v>30000</v>
      </c>
      <c r="E559" s="14" t="s">
        <v>63</v>
      </c>
      <c r="F559" s="14" t="s">
        <v>29</v>
      </c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4" t="s">
        <v>788</v>
      </c>
    </row>
    <row r="560" spans="1:19" x14ac:dyDescent="0.45">
      <c r="A560" s="12"/>
      <c r="B560" s="6" t="s">
        <v>448</v>
      </c>
      <c r="C560" s="6" t="s">
        <v>449</v>
      </c>
      <c r="D560" s="6"/>
      <c r="E560" s="12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12" t="s">
        <v>789</v>
      </c>
    </row>
    <row r="561" spans="1:19" x14ac:dyDescent="0.45">
      <c r="A561" s="12"/>
      <c r="B561" s="6"/>
      <c r="C561" s="6" t="s">
        <v>450</v>
      </c>
      <c r="D561" s="6"/>
      <c r="E561" s="12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12" t="s">
        <v>790</v>
      </c>
    </row>
    <row r="562" spans="1:19" x14ac:dyDescent="0.45">
      <c r="A562" s="57"/>
      <c r="B562" s="8"/>
      <c r="C562" s="8" t="s">
        <v>351</v>
      </c>
      <c r="D562" s="8"/>
      <c r="E562" s="57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97"/>
    </row>
    <row r="563" spans="1:19" x14ac:dyDescent="0.45">
      <c r="A563" s="72"/>
      <c r="B563" s="103" t="s">
        <v>87</v>
      </c>
      <c r="C563" s="99"/>
      <c r="D563" s="74">
        <f>D559</f>
        <v>30000</v>
      </c>
      <c r="E563" s="87" t="s">
        <v>86</v>
      </c>
      <c r="F563" s="72">
        <v>1</v>
      </c>
      <c r="G563" s="72" t="s">
        <v>86</v>
      </c>
      <c r="H563" s="72" t="s">
        <v>86</v>
      </c>
      <c r="I563" s="72" t="s">
        <v>86</v>
      </c>
      <c r="J563" s="72" t="s">
        <v>86</v>
      </c>
      <c r="K563" s="72" t="s">
        <v>86</v>
      </c>
      <c r="L563" s="72" t="s">
        <v>86</v>
      </c>
      <c r="M563" s="72" t="s">
        <v>86</v>
      </c>
      <c r="N563" s="72" t="s">
        <v>86</v>
      </c>
      <c r="O563" s="72" t="s">
        <v>86</v>
      </c>
      <c r="P563" s="72" t="s">
        <v>86</v>
      </c>
      <c r="Q563" s="72" t="s">
        <v>86</v>
      </c>
      <c r="R563" s="72" t="s">
        <v>86</v>
      </c>
      <c r="S563" s="97"/>
    </row>
    <row r="564" spans="1:19" x14ac:dyDescent="0.45">
      <c r="A564" s="123"/>
      <c r="B564" s="107"/>
      <c r="C564" s="124"/>
      <c r="D564" s="125"/>
      <c r="E564" s="123"/>
      <c r="F564" s="124"/>
      <c r="G564" s="124"/>
      <c r="H564" s="124"/>
      <c r="I564" s="124"/>
      <c r="J564" s="124"/>
      <c r="K564" s="124"/>
      <c r="L564" s="124"/>
      <c r="M564" s="124"/>
      <c r="N564" s="124"/>
      <c r="O564" s="124"/>
      <c r="P564" s="124"/>
      <c r="Q564" s="124"/>
      <c r="R564" s="124"/>
      <c r="S564" s="94"/>
    </row>
    <row r="565" spans="1:19" x14ac:dyDescent="0.45">
      <c r="A565" s="123"/>
      <c r="B565" s="107"/>
      <c r="C565" s="124"/>
      <c r="D565" s="125"/>
      <c r="E565" s="123"/>
      <c r="F565" s="124"/>
      <c r="G565" s="124"/>
      <c r="H565" s="124"/>
      <c r="I565" s="124"/>
      <c r="J565" s="124"/>
      <c r="K565" s="124"/>
      <c r="L565" s="124"/>
      <c r="M565" s="124"/>
      <c r="N565" s="124"/>
      <c r="O565" s="124"/>
      <c r="P565" s="124"/>
      <c r="Q565" s="124"/>
      <c r="R565" s="124"/>
      <c r="S565" s="94"/>
    </row>
    <row r="566" spans="1:19" x14ac:dyDescent="0.45">
      <c r="A566" s="123"/>
      <c r="B566" s="107"/>
      <c r="C566" s="124"/>
      <c r="D566" s="125"/>
      <c r="E566" s="123"/>
      <c r="F566" s="124"/>
      <c r="G566" s="124"/>
      <c r="H566" s="124"/>
      <c r="I566" s="124"/>
      <c r="J566" s="124"/>
      <c r="K566" s="124"/>
      <c r="L566" s="124"/>
      <c r="M566" s="124"/>
      <c r="N566" s="124"/>
      <c r="O566" s="124"/>
      <c r="P566" s="124"/>
      <c r="Q566" s="124"/>
      <c r="R566" s="124"/>
      <c r="S566" s="94"/>
    </row>
    <row r="567" spans="1:19" x14ac:dyDescent="0.45">
      <c r="A567" s="123"/>
      <c r="B567" s="107"/>
      <c r="C567" s="124"/>
      <c r="D567" s="125"/>
      <c r="E567" s="123"/>
      <c r="F567" s="124"/>
      <c r="G567" s="124"/>
      <c r="H567" s="124"/>
      <c r="I567" s="124"/>
      <c r="J567" s="124"/>
      <c r="K567" s="124"/>
      <c r="L567" s="124"/>
      <c r="M567" s="124"/>
      <c r="N567" s="124"/>
      <c r="O567" s="124"/>
      <c r="P567" s="124"/>
      <c r="Q567" s="124"/>
      <c r="R567" s="124"/>
      <c r="S567" s="94"/>
    </row>
    <row r="568" spans="1:19" x14ac:dyDescent="0.45">
      <c r="A568" s="123"/>
      <c r="B568" s="107"/>
      <c r="C568" s="124"/>
      <c r="D568" s="125"/>
      <c r="E568" s="123"/>
      <c r="F568" s="124"/>
      <c r="G568" s="124"/>
      <c r="H568" s="124"/>
      <c r="I568" s="124"/>
      <c r="J568" s="124"/>
      <c r="K568" s="124"/>
      <c r="L568" s="124"/>
      <c r="M568" s="124"/>
      <c r="N568" s="124"/>
      <c r="O568" s="124"/>
      <c r="P568" s="124"/>
      <c r="Q568" s="124"/>
      <c r="R568" s="124"/>
      <c r="S568" s="94"/>
    </row>
    <row r="569" spans="1:19" x14ac:dyDescent="0.45">
      <c r="A569" s="123"/>
      <c r="B569" s="107"/>
      <c r="C569" s="124"/>
      <c r="D569" s="125"/>
      <c r="E569" s="123"/>
      <c r="F569" s="124"/>
      <c r="G569" s="124"/>
      <c r="H569" s="124"/>
      <c r="I569" s="124"/>
      <c r="J569" s="124"/>
      <c r="K569" s="124"/>
      <c r="L569" s="124"/>
      <c r="M569" s="124"/>
      <c r="N569" s="124"/>
      <c r="O569" s="124"/>
      <c r="P569" s="124"/>
      <c r="Q569" s="124"/>
      <c r="R569" s="124"/>
      <c r="S569" s="94"/>
    </row>
    <row r="570" spans="1:19" x14ac:dyDescent="0.45">
      <c r="A570" s="123"/>
      <c r="B570" s="107"/>
      <c r="C570" s="124"/>
      <c r="D570" s="125"/>
      <c r="E570" s="123"/>
      <c r="F570" s="124"/>
      <c r="G570" s="124"/>
      <c r="H570" s="124"/>
      <c r="I570" s="124"/>
      <c r="J570" s="124"/>
      <c r="K570" s="124"/>
      <c r="L570" s="124"/>
      <c r="M570" s="124"/>
      <c r="N570" s="124"/>
      <c r="O570" s="124"/>
      <c r="P570" s="124"/>
      <c r="Q570" s="124"/>
      <c r="R570" s="124"/>
      <c r="S570" s="94"/>
    </row>
    <row r="571" spans="1:19" x14ac:dyDescent="0.45">
      <c r="A571" s="123"/>
      <c r="B571" s="107"/>
      <c r="C571" s="124"/>
      <c r="D571" s="125"/>
      <c r="E571" s="123"/>
      <c r="F571" s="124"/>
      <c r="G571" s="124"/>
      <c r="H571" s="124"/>
      <c r="I571" s="124"/>
      <c r="J571" s="124"/>
      <c r="K571" s="124"/>
      <c r="L571" s="124"/>
      <c r="M571" s="124"/>
      <c r="N571" s="124"/>
      <c r="O571" s="124"/>
      <c r="P571" s="124"/>
      <c r="Q571" s="124"/>
      <c r="R571" s="124"/>
      <c r="S571" s="94"/>
    </row>
    <row r="572" spans="1:19" x14ac:dyDescent="0.45">
      <c r="A572" s="123"/>
      <c r="B572" s="107"/>
      <c r="C572" s="124"/>
      <c r="D572" s="125"/>
      <c r="E572" s="123"/>
      <c r="F572" s="124"/>
      <c r="G572" s="124"/>
      <c r="H572" s="124"/>
      <c r="I572" s="124"/>
      <c r="J572" s="124"/>
      <c r="K572" s="124"/>
      <c r="L572" s="124"/>
      <c r="M572" s="124"/>
      <c r="N572" s="124"/>
      <c r="O572" s="124"/>
      <c r="P572" s="124"/>
      <c r="Q572" s="124"/>
      <c r="R572" s="124"/>
      <c r="S572" s="94"/>
    </row>
    <row r="573" spans="1:19" x14ac:dyDescent="0.45">
      <c r="A573" s="123"/>
      <c r="B573" s="107"/>
      <c r="C573" s="124"/>
      <c r="D573" s="125"/>
      <c r="E573" s="123"/>
      <c r="F573" s="124"/>
      <c r="G573" s="124"/>
      <c r="H573" s="124"/>
      <c r="I573" s="124"/>
      <c r="J573" s="124"/>
      <c r="K573" s="124"/>
      <c r="L573" s="124"/>
      <c r="M573" s="124"/>
      <c r="N573" s="124"/>
      <c r="O573" s="124"/>
      <c r="P573" s="124"/>
      <c r="Q573" s="124"/>
      <c r="R573" s="124"/>
      <c r="S573" s="94"/>
    </row>
    <row r="574" spans="1:19" x14ac:dyDescent="0.45">
      <c r="A574" s="123"/>
      <c r="B574" s="107"/>
      <c r="C574" s="124"/>
      <c r="D574" s="125"/>
      <c r="E574" s="123"/>
      <c r="F574" s="124"/>
      <c r="G574" s="124"/>
      <c r="H574" s="124"/>
      <c r="I574" s="124"/>
      <c r="J574" s="124"/>
      <c r="K574" s="124"/>
      <c r="L574" s="124"/>
      <c r="M574" s="124"/>
      <c r="N574" s="124"/>
      <c r="O574" s="124"/>
      <c r="P574" s="124"/>
      <c r="Q574" s="124"/>
      <c r="R574" s="124"/>
      <c r="S574" s="94"/>
    </row>
    <row r="575" spans="1:19" x14ac:dyDescent="0.45">
      <c r="A575" s="123"/>
      <c r="B575" s="107"/>
      <c r="C575" s="124"/>
      <c r="D575" s="125"/>
      <c r="E575" s="123"/>
      <c r="F575" s="124"/>
      <c r="G575" s="124"/>
      <c r="H575" s="124"/>
      <c r="I575" s="124"/>
      <c r="J575" s="124"/>
      <c r="K575" s="124"/>
      <c r="L575" s="124"/>
      <c r="M575" s="124"/>
      <c r="N575" s="124"/>
      <c r="O575" s="124"/>
      <c r="P575" s="124"/>
      <c r="Q575" s="124"/>
      <c r="R575" s="124"/>
      <c r="S575" s="94"/>
    </row>
    <row r="576" spans="1:19" x14ac:dyDescent="0.45">
      <c r="A576" s="241" t="s">
        <v>158</v>
      </c>
      <c r="B576" s="241"/>
      <c r="C576" s="241"/>
      <c r="D576" s="241"/>
      <c r="E576" s="241"/>
      <c r="F576" s="241"/>
      <c r="G576" s="241"/>
      <c r="H576" s="241"/>
      <c r="I576" s="241"/>
      <c r="J576" s="241"/>
      <c r="K576" s="241"/>
      <c r="L576" s="241"/>
      <c r="M576" s="241"/>
      <c r="N576" s="241"/>
      <c r="O576" s="241"/>
      <c r="P576" s="241"/>
      <c r="Q576" s="241"/>
      <c r="R576" s="241"/>
      <c r="S576" s="241"/>
    </row>
    <row r="577" spans="1:19" x14ac:dyDescent="0.45">
      <c r="A577" s="233" t="s">
        <v>132</v>
      </c>
      <c r="B577" s="233"/>
      <c r="C577" s="233"/>
      <c r="D577" s="233"/>
      <c r="E577" s="233"/>
      <c r="F577" s="233"/>
      <c r="G577" s="233"/>
      <c r="H577" s="233"/>
      <c r="I577" s="233"/>
      <c r="J577" s="233"/>
      <c r="K577" s="233"/>
      <c r="L577" s="233"/>
      <c r="M577" s="233"/>
      <c r="N577" s="233"/>
      <c r="O577" s="233"/>
      <c r="P577" s="233"/>
      <c r="Q577" s="233"/>
      <c r="R577" s="233"/>
      <c r="S577" s="233"/>
    </row>
    <row r="578" spans="1:19" x14ac:dyDescent="0.45">
      <c r="A578" s="231" t="s">
        <v>152</v>
      </c>
      <c r="B578" s="231"/>
      <c r="C578" s="231"/>
      <c r="D578" s="231"/>
      <c r="E578" s="231"/>
      <c r="F578" s="231"/>
      <c r="G578" s="231"/>
      <c r="H578" s="231"/>
      <c r="I578" s="231"/>
      <c r="J578" s="231"/>
      <c r="K578" s="231"/>
      <c r="L578" s="231"/>
      <c r="M578" s="231"/>
      <c r="N578" s="231"/>
      <c r="O578" s="231"/>
      <c r="P578" s="231"/>
      <c r="Q578" s="231"/>
      <c r="R578" s="231"/>
      <c r="S578" s="231"/>
    </row>
    <row r="579" spans="1:19" x14ac:dyDescent="0.45">
      <c r="A579" s="235" t="s">
        <v>795</v>
      </c>
      <c r="B579" s="235"/>
      <c r="C579" s="235"/>
      <c r="D579" s="235"/>
      <c r="E579" s="235"/>
      <c r="F579" s="235"/>
      <c r="G579" s="235"/>
      <c r="H579" s="235"/>
      <c r="I579" s="235"/>
      <c r="J579" s="235"/>
      <c r="K579" s="235"/>
      <c r="L579" s="235"/>
      <c r="M579" s="235"/>
      <c r="N579" s="235"/>
      <c r="O579" s="235"/>
      <c r="P579" s="235"/>
      <c r="Q579" s="235"/>
      <c r="R579" s="235"/>
      <c r="S579" s="235"/>
    </row>
    <row r="580" spans="1:19" x14ac:dyDescent="0.45">
      <c r="A580" s="236" t="s">
        <v>7</v>
      </c>
      <c r="B580" s="236" t="s">
        <v>143</v>
      </c>
      <c r="C580" s="101" t="s">
        <v>141</v>
      </c>
      <c r="D580" s="49" t="s">
        <v>140</v>
      </c>
      <c r="E580" s="50" t="s">
        <v>8</v>
      </c>
      <c r="F580" s="50" t="s">
        <v>10</v>
      </c>
      <c r="G580" s="238" t="s">
        <v>160</v>
      </c>
      <c r="H580" s="239"/>
      <c r="I580" s="240"/>
      <c r="J580" s="238" t="s">
        <v>161</v>
      </c>
      <c r="K580" s="239"/>
      <c r="L580" s="239"/>
      <c r="M580" s="239"/>
      <c r="N580" s="239"/>
      <c r="O580" s="239"/>
      <c r="P580" s="239"/>
      <c r="Q580" s="239"/>
      <c r="R580" s="240"/>
      <c r="S580" s="101" t="s">
        <v>9</v>
      </c>
    </row>
    <row r="581" spans="1:19" x14ac:dyDescent="0.45">
      <c r="A581" s="237"/>
      <c r="B581" s="237"/>
      <c r="C581" s="102" t="s">
        <v>142</v>
      </c>
      <c r="D581" s="52" t="s">
        <v>3</v>
      </c>
      <c r="E581" s="53" t="s">
        <v>9</v>
      </c>
      <c r="F581" s="53" t="s">
        <v>109</v>
      </c>
      <c r="G581" s="103" t="s">
        <v>12</v>
      </c>
      <c r="H581" s="103" t="s">
        <v>13</v>
      </c>
      <c r="I581" s="103" t="s">
        <v>14</v>
      </c>
      <c r="J581" s="103" t="s">
        <v>15</v>
      </c>
      <c r="K581" s="103" t="s">
        <v>16</v>
      </c>
      <c r="L581" s="103" t="s">
        <v>17</v>
      </c>
      <c r="M581" s="103" t="s">
        <v>18</v>
      </c>
      <c r="N581" s="103" t="s">
        <v>19</v>
      </c>
      <c r="O581" s="103" t="s">
        <v>20</v>
      </c>
      <c r="P581" s="103" t="s">
        <v>21</v>
      </c>
      <c r="Q581" s="103" t="s">
        <v>22</v>
      </c>
      <c r="R581" s="103" t="s">
        <v>23</v>
      </c>
      <c r="S581" s="102" t="s">
        <v>177</v>
      </c>
    </row>
    <row r="582" spans="1:19" x14ac:dyDescent="0.45">
      <c r="A582" s="14">
        <v>1</v>
      </c>
      <c r="B582" s="13" t="s">
        <v>473</v>
      </c>
      <c r="C582" s="13" t="s">
        <v>475</v>
      </c>
      <c r="D582" s="56">
        <v>200000</v>
      </c>
      <c r="E582" s="14" t="s">
        <v>63</v>
      </c>
      <c r="F582" s="14" t="s">
        <v>29</v>
      </c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4" t="s">
        <v>788</v>
      </c>
    </row>
    <row r="583" spans="1:19" x14ac:dyDescent="0.45">
      <c r="A583" s="12"/>
      <c r="B583" s="6" t="s">
        <v>474</v>
      </c>
      <c r="C583" s="6" t="s">
        <v>556</v>
      </c>
      <c r="D583" s="6"/>
      <c r="E583" s="12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12" t="s">
        <v>789</v>
      </c>
    </row>
    <row r="584" spans="1:19" x14ac:dyDescent="0.45">
      <c r="A584" s="12"/>
      <c r="B584" s="6"/>
      <c r="C584" s="6" t="s">
        <v>476</v>
      </c>
      <c r="D584" s="6"/>
      <c r="E584" s="12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12" t="s">
        <v>790</v>
      </c>
    </row>
    <row r="585" spans="1:19" x14ac:dyDescent="0.45">
      <c r="A585" s="72"/>
      <c r="B585" s="103" t="s">
        <v>87</v>
      </c>
      <c r="C585" s="99"/>
      <c r="D585" s="74">
        <f>D582</f>
        <v>200000</v>
      </c>
      <c r="E585" s="72" t="s">
        <v>86</v>
      </c>
      <c r="F585" s="72">
        <v>1</v>
      </c>
      <c r="G585" s="72" t="s">
        <v>86</v>
      </c>
      <c r="H585" s="72" t="s">
        <v>86</v>
      </c>
      <c r="I585" s="72" t="s">
        <v>86</v>
      </c>
      <c r="J585" s="72" t="s">
        <v>86</v>
      </c>
      <c r="K585" s="72" t="s">
        <v>86</v>
      </c>
      <c r="L585" s="72" t="s">
        <v>86</v>
      </c>
      <c r="M585" s="72" t="s">
        <v>86</v>
      </c>
      <c r="N585" s="72" t="s">
        <v>86</v>
      </c>
      <c r="O585" s="72" t="s">
        <v>86</v>
      </c>
      <c r="P585" s="72" t="s">
        <v>86</v>
      </c>
      <c r="Q585" s="72" t="s">
        <v>86</v>
      </c>
      <c r="R585" s="72" t="s">
        <v>86</v>
      </c>
      <c r="S585" s="73"/>
    </row>
    <row r="586" spans="1:19" x14ac:dyDescent="0.45">
      <c r="A586" s="106"/>
      <c r="B586" s="106"/>
      <c r="C586" s="106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6"/>
    </row>
    <row r="587" spans="1:19" x14ac:dyDescent="0.45">
      <c r="A587" s="106"/>
      <c r="B587" s="106"/>
      <c r="C587" s="106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6"/>
    </row>
    <row r="588" spans="1:19" x14ac:dyDescent="0.45">
      <c r="A588" s="106"/>
      <c r="B588" s="106"/>
      <c r="C588" s="106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6"/>
    </row>
    <row r="589" spans="1:19" x14ac:dyDescent="0.45">
      <c r="A589" s="106"/>
      <c r="B589" s="106"/>
      <c r="C589" s="106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6"/>
    </row>
    <row r="590" spans="1:19" x14ac:dyDescent="0.45">
      <c r="A590" s="106"/>
      <c r="B590" s="106"/>
      <c r="C590" s="106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6"/>
    </row>
    <row r="591" spans="1:19" x14ac:dyDescent="0.45">
      <c r="A591" s="106"/>
      <c r="B591" s="106"/>
      <c r="C591" s="106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6"/>
    </row>
    <row r="592" spans="1:19" x14ac:dyDescent="0.45">
      <c r="A592" s="106"/>
      <c r="B592" s="106"/>
      <c r="C592" s="106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6"/>
    </row>
    <row r="593" spans="1:19" x14ac:dyDescent="0.45">
      <c r="A593" s="106"/>
      <c r="B593" s="106"/>
      <c r="C593" s="106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6"/>
    </row>
    <row r="594" spans="1:19" x14ac:dyDescent="0.45">
      <c r="A594" s="106"/>
      <c r="B594" s="106"/>
      <c r="C594" s="106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6"/>
    </row>
    <row r="595" spans="1:19" x14ac:dyDescent="0.45">
      <c r="A595" s="106"/>
      <c r="B595" s="106"/>
      <c r="C595" s="106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6"/>
    </row>
    <row r="596" spans="1:19" x14ac:dyDescent="0.45">
      <c r="A596" s="106"/>
      <c r="B596" s="106"/>
      <c r="C596" s="106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6"/>
    </row>
    <row r="597" spans="1:19" x14ac:dyDescent="0.45">
      <c r="A597" s="106"/>
      <c r="B597" s="106"/>
      <c r="C597" s="106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6"/>
    </row>
    <row r="598" spans="1:19" x14ac:dyDescent="0.45">
      <c r="A598" s="106"/>
      <c r="B598" s="106"/>
      <c r="C598" s="106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6"/>
    </row>
    <row r="599" spans="1:19" x14ac:dyDescent="0.45">
      <c r="A599" s="241" t="s">
        <v>158</v>
      </c>
      <c r="B599" s="241"/>
      <c r="C599" s="241"/>
      <c r="D599" s="241"/>
      <c r="E599" s="241"/>
      <c r="F599" s="241"/>
      <c r="G599" s="241"/>
      <c r="H599" s="241"/>
      <c r="I599" s="241"/>
      <c r="J599" s="241"/>
      <c r="K599" s="241"/>
      <c r="L599" s="241"/>
      <c r="M599" s="241"/>
      <c r="N599" s="241"/>
      <c r="O599" s="241"/>
      <c r="P599" s="241"/>
      <c r="Q599" s="241"/>
      <c r="R599" s="241"/>
      <c r="S599" s="241"/>
    </row>
    <row r="600" spans="1:19" x14ac:dyDescent="0.45">
      <c r="A600" s="233" t="s">
        <v>132</v>
      </c>
      <c r="B600" s="233"/>
      <c r="C600" s="233"/>
      <c r="D600" s="233"/>
      <c r="E600" s="233"/>
      <c r="F600" s="233"/>
      <c r="G600" s="233"/>
      <c r="H600" s="233"/>
      <c r="I600" s="233"/>
      <c r="J600" s="233"/>
      <c r="K600" s="233"/>
      <c r="L600" s="233"/>
      <c r="M600" s="233"/>
      <c r="N600" s="233"/>
      <c r="O600" s="233"/>
      <c r="P600" s="233"/>
      <c r="Q600" s="233"/>
      <c r="R600" s="233"/>
      <c r="S600" s="233"/>
    </row>
    <row r="601" spans="1:19" x14ac:dyDescent="0.45">
      <c r="A601" s="231" t="s">
        <v>152</v>
      </c>
      <c r="B601" s="231"/>
      <c r="C601" s="231"/>
      <c r="D601" s="231"/>
      <c r="E601" s="231"/>
      <c r="F601" s="231"/>
      <c r="G601" s="231"/>
      <c r="H601" s="231"/>
      <c r="I601" s="231"/>
      <c r="J601" s="231"/>
      <c r="K601" s="231"/>
      <c r="L601" s="231"/>
      <c r="M601" s="231"/>
      <c r="N601" s="231"/>
      <c r="O601" s="231"/>
      <c r="P601" s="231"/>
      <c r="Q601" s="231"/>
      <c r="R601" s="231"/>
      <c r="S601" s="231"/>
    </row>
    <row r="602" spans="1:19" x14ac:dyDescent="0.45">
      <c r="A602" s="245" t="s">
        <v>796</v>
      </c>
      <c r="B602" s="245"/>
      <c r="C602" s="245"/>
      <c r="D602" s="245"/>
      <c r="E602" s="245"/>
      <c r="F602" s="245"/>
      <c r="G602" s="245"/>
      <c r="H602" s="245"/>
      <c r="I602" s="245"/>
      <c r="J602" s="245"/>
      <c r="K602" s="245"/>
      <c r="L602" s="245"/>
      <c r="M602" s="245"/>
      <c r="N602" s="245"/>
      <c r="O602" s="245"/>
      <c r="P602" s="245"/>
      <c r="Q602" s="245"/>
      <c r="R602" s="245"/>
      <c r="S602" s="245"/>
    </row>
    <row r="603" spans="1:19" x14ac:dyDescent="0.45">
      <c r="A603" s="236" t="s">
        <v>7</v>
      </c>
      <c r="B603" s="236" t="s">
        <v>143</v>
      </c>
      <c r="C603" s="140" t="s">
        <v>141</v>
      </c>
      <c r="D603" s="49" t="s">
        <v>140</v>
      </c>
      <c r="E603" s="50" t="s">
        <v>8</v>
      </c>
      <c r="F603" s="50" t="s">
        <v>10</v>
      </c>
      <c r="G603" s="238" t="s">
        <v>160</v>
      </c>
      <c r="H603" s="239"/>
      <c r="I603" s="240"/>
      <c r="J603" s="238" t="s">
        <v>161</v>
      </c>
      <c r="K603" s="239"/>
      <c r="L603" s="239"/>
      <c r="M603" s="239"/>
      <c r="N603" s="239"/>
      <c r="O603" s="239"/>
      <c r="P603" s="239"/>
      <c r="Q603" s="239"/>
      <c r="R603" s="240"/>
      <c r="S603" s="140" t="s">
        <v>9</v>
      </c>
    </row>
    <row r="604" spans="1:19" x14ac:dyDescent="0.45">
      <c r="A604" s="237"/>
      <c r="B604" s="237"/>
      <c r="C604" s="141" t="s">
        <v>142</v>
      </c>
      <c r="D604" s="52" t="s">
        <v>3</v>
      </c>
      <c r="E604" s="53" t="s">
        <v>9</v>
      </c>
      <c r="F604" s="53" t="s">
        <v>109</v>
      </c>
      <c r="G604" s="142" t="s">
        <v>12</v>
      </c>
      <c r="H604" s="142" t="s">
        <v>13</v>
      </c>
      <c r="I604" s="142" t="s">
        <v>14</v>
      </c>
      <c r="J604" s="142" t="s">
        <v>15</v>
      </c>
      <c r="K604" s="142" t="s">
        <v>16</v>
      </c>
      <c r="L604" s="142" t="s">
        <v>17</v>
      </c>
      <c r="M604" s="142" t="s">
        <v>18</v>
      </c>
      <c r="N604" s="142" t="s">
        <v>19</v>
      </c>
      <c r="O604" s="142" t="s">
        <v>20</v>
      </c>
      <c r="P604" s="142" t="s">
        <v>21</v>
      </c>
      <c r="Q604" s="142" t="s">
        <v>22</v>
      </c>
      <c r="R604" s="142" t="s">
        <v>23</v>
      </c>
      <c r="S604" s="141" t="s">
        <v>177</v>
      </c>
    </row>
    <row r="605" spans="1:19" x14ac:dyDescent="0.45">
      <c r="A605" s="14">
        <v>1</v>
      </c>
      <c r="B605" s="13" t="s">
        <v>83</v>
      </c>
      <c r="C605" s="148" t="s">
        <v>147</v>
      </c>
      <c r="D605" s="56">
        <v>20000</v>
      </c>
      <c r="E605" s="14" t="s">
        <v>63</v>
      </c>
      <c r="F605" s="14" t="s">
        <v>29</v>
      </c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4" t="s">
        <v>788</v>
      </c>
    </row>
    <row r="606" spans="1:19" x14ac:dyDescent="0.45">
      <c r="A606" s="12"/>
      <c r="B606" s="6"/>
      <c r="C606" s="143" t="s">
        <v>753</v>
      </c>
      <c r="D606" s="6"/>
      <c r="E606" s="12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12" t="s">
        <v>789</v>
      </c>
    </row>
    <row r="607" spans="1:19" x14ac:dyDescent="0.45">
      <c r="A607" s="57"/>
      <c r="B607" s="8"/>
      <c r="C607" s="8" t="s">
        <v>351</v>
      </c>
      <c r="D607" s="8"/>
      <c r="E607" s="57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12" t="s">
        <v>790</v>
      </c>
    </row>
    <row r="608" spans="1:19" x14ac:dyDescent="0.45">
      <c r="A608" s="14">
        <v>2</v>
      </c>
      <c r="B608" s="13" t="s">
        <v>754</v>
      </c>
      <c r="C608" s="148" t="s">
        <v>147</v>
      </c>
      <c r="D608" s="56">
        <v>50000</v>
      </c>
      <c r="E608" s="14" t="s">
        <v>63</v>
      </c>
      <c r="F608" s="14" t="s">
        <v>29</v>
      </c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4" t="s">
        <v>788</v>
      </c>
    </row>
    <row r="609" spans="1:19" x14ac:dyDescent="0.45">
      <c r="A609" s="12"/>
      <c r="B609" s="6" t="s">
        <v>755</v>
      </c>
      <c r="C609" s="143" t="s">
        <v>756</v>
      </c>
      <c r="D609" s="6"/>
      <c r="E609" s="12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12" t="s">
        <v>789</v>
      </c>
    </row>
    <row r="610" spans="1:19" x14ac:dyDescent="0.45">
      <c r="A610" s="57"/>
      <c r="B610" s="8"/>
      <c r="C610" s="8" t="s">
        <v>757</v>
      </c>
      <c r="D610" s="8"/>
      <c r="E610" s="57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12" t="s">
        <v>790</v>
      </c>
    </row>
    <row r="611" spans="1:19" x14ac:dyDescent="0.45">
      <c r="A611" s="14">
        <v>3</v>
      </c>
      <c r="B611" s="13" t="s">
        <v>758</v>
      </c>
      <c r="C611" s="165" t="s">
        <v>765</v>
      </c>
      <c r="D611" s="56">
        <v>498800</v>
      </c>
      <c r="E611" s="14" t="s">
        <v>771</v>
      </c>
      <c r="F611" s="14" t="s">
        <v>26</v>
      </c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4" t="s">
        <v>788</v>
      </c>
    </row>
    <row r="612" spans="1:19" x14ac:dyDescent="0.45">
      <c r="A612" s="12"/>
      <c r="B612" s="6" t="s">
        <v>759</v>
      </c>
      <c r="C612" s="143" t="s">
        <v>766</v>
      </c>
      <c r="D612" s="6"/>
      <c r="E612" s="12" t="s">
        <v>772</v>
      </c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12" t="s">
        <v>789</v>
      </c>
    </row>
    <row r="613" spans="1:19" x14ac:dyDescent="0.45">
      <c r="A613" s="12"/>
      <c r="B613" s="6" t="s">
        <v>760</v>
      </c>
      <c r="C613" s="6" t="s">
        <v>767</v>
      </c>
      <c r="D613" s="6"/>
      <c r="E613" s="12" t="s">
        <v>773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12" t="s">
        <v>790</v>
      </c>
    </row>
    <row r="614" spans="1:19" x14ac:dyDescent="0.45">
      <c r="A614" s="12"/>
      <c r="B614" s="6"/>
      <c r="C614" s="6" t="s">
        <v>768</v>
      </c>
      <c r="D614" s="6"/>
      <c r="E614" s="12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2"/>
    </row>
    <row r="615" spans="1:19" x14ac:dyDescent="0.45">
      <c r="A615" s="12"/>
      <c r="B615" s="6"/>
      <c r="C615" s="6" t="s">
        <v>769</v>
      </c>
      <c r="D615" s="6"/>
      <c r="E615" s="12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2"/>
    </row>
    <row r="616" spans="1:19" x14ac:dyDescent="0.45">
      <c r="A616" s="12"/>
      <c r="B616" s="6"/>
      <c r="C616" s="6" t="s">
        <v>770</v>
      </c>
      <c r="D616" s="6"/>
      <c r="E616" s="12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2"/>
    </row>
    <row r="617" spans="1:19" x14ac:dyDescent="0.45">
      <c r="A617" s="12"/>
      <c r="B617" s="6"/>
      <c r="C617" s="6" t="s">
        <v>764</v>
      </c>
      <c r="D617" s="6"/>
      <c r="E617" s="12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2"/>
    </row>
    <row r="618" spans="1:19" x14ac:dyDescent="0.45">
      <c r="A618" s="12"/>
      <c r="B618" s="6"/>
      <c r="C618" s="6" t="s">
        <v>761</v>
      </c>
      <c r="D618" s="6"/>
      <c r="E618" s="12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2"/>
    </row>
    <row r="619" spans="1:19" x14ac:dyDescent="0.45">
      <c r="A619" s="12"/>
      <c r="B619" s="6"/>
      <c r="C619" s="6" t="s">
        <v>762</v>
      </c>
      <c r="D619" s="6"/>
      <c r="E619" s="12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2"/>
    </row>
    <row r="620" spans="1:19" x14ac:dyDescent="0.45">
      <c r="A620" s="57"/>
      <c r="B620" s="8"/>
      <c r="C620" s="8" t="s">
        <v>763</v>
      </c>
      <c r="D620" s="8"/>
      <c r="E620" s="57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63"/>
    </row>
    <row r="621" spans="1:19" x14ac:dyDescent="0.45">
      <c r="A621" s="87"/>
      <c r="B621" s="53" t="s">
        <v>87</v>
      </c>
      <c r="C621" s="88"/>
      <c r="D621" s="89">
        <f>D605+D608+D611</f>
        <v>568800</v>
      </c>
      <c r="E621" s="72" t="s">
        <v>86</v>
      </c>
      <c r="F621" s="72">
        <v>2</v>
      </c>
      <c r="G621" s="72" t="s">
        <v>86</v>
      </c>
      <c r="H621" s="72" t="s">
        <v>86</v>
      </c>
      <c r="I621" s="72" t="s">
        <v>86</v>
      </c>
      <c r="J621" s="72" t="s">
        <v>86</v>
      </c>
      <c r="K621" s="72" t="s">
        <v>86</v>
      </c>
      <c r="L621" s="72" t="s">
        <v>86</v>
      </c>
      <c r="M621" s="72" t="s">
        <v>86</v>
      </c>
      <c r="N621" s="72" t="s">
        <v>86</v>
      </c>
      <c r="O621" s="72" t="s">
        <v>86</v>
      </c>
      <c r="P621" s="72" t="s">
        <v>86</v>
      </c>
      <c r="Q621" s="72" t="s">
        <v>86</v>
      </c>
      <c r="R621" s="72" t="s">
        <v>86</v>
      </c>
      <c r="S621" s="73"/>
    </row>
    <row r="622" spans="1:19" x14ac:dyDescent="0.45">
      <c r="A622" s="241" t="s">
        <v>158</v>
      </c>
      <c r="B622" s="241"/>
      <c r="C622" s="241"/>
      <c r="D622" s="241"/>
      <c r="E622" s="241"/>
      <c r="F622" s="241"/>
      <c r="G622" s="241"/>
      <c r="H622" s="241"/>
      <c r="I622" s="241"/>
      <c r="J622" s="241"/>
      <c r="K622" s="241"/>
      <c r="L622" s="241"/>
      <c r="M622" s="241"/>
      <c r="N622" s="241"/>
      <c r="O622" s="241"/>
      <c r="P622" s="241"/>
      <c r="Q622" s="241"/>
      <c r="R622" s="241"/>
      <c r="S622" s="241"/>
    </row>
    <row r="623" spans="1:19" x14ac:dyDescent="0.45">
      <c r="A623" s="233" t="s">
        <v>151</v>
      </c>
      <c r="B623" s="233"/>
      <c r="C623" s="233"/>
      <c r="D623" s="233"/>
      <c r="E623" s="233"/>
      <c r="F623" s="233"/>
      <c r="G623" s="233"/>
      <c r="H623" s="233"/>
      <c r="I623" s="233"/>
      <c r="J623" s="233"/>
      <c r="K623" s="233"/>
      <c r="L623" s="233"/>
      <c r="M623" s="233"/>
      <c r="N623" s="233"/>
      <c r="O623" s="233"/>
      <c r="P623" s="233"/>
      <c r="Q623" s="233"/>
      <c r="R623" s="233"/>
      <c r="S623" s="233"/>
    </row>
    <row r="624" spans="1:19" x14ac:dyDescent="0.45">
      <c r="A624" s="246"/>
      <c r="B624" s="246"/>
      <c r="C624" s="246"/>
      <c r="D624" s="246"/>
      <c r="E624" s="246"/>
      <c r="F624" s="246"/>
      <c r="G624" s="246"/>
      <c r="H624" s="246"/>
      <c r="I624" s="246"/>
      <c r="J624" s="246"/>
      <c r="K624" s="246"/>
      <c r="L624" s="246"/>
      <c r="M624" s="246"/>
      <c r="N624" s="246"/>
      <c r="O624" s="246"/>
      <c r="P624" s="246"/>
      <c r="Q624" s="246"/>
      <c r="R624" s="246"/>
      <c r="S624" s="246"/>
    </row>
    <row r="625" spans="1:19" x14ac:dyDescent="0.45">
      <c r="A625" s="236" t="s">
        <v>7</v>
      </c>
      <c r="B625" s="236" t="s">
        <v>143</v>
      </c>
      <c r="C625" s="168" t="s">
        <v>141</v>
      </c>
      <c r="D625" s="49" t="s">
        <v>140</v>
      </c>
      <c r="E625" s="50" t="s">
        <v>8</v>
      </c>
      <c r="F625" s="50" t="s">
        <v>10</v>
      </c>
      <c r="G625" s="238" t="s">
        <v>11</v>
      </c>
      <c r="H625" s="239"/>
      <c r="I625" s="240"/>
      <c r="J625" s="238" t="s">
        <v>24</v>
      </c>
      <c r="K625" s="239"/>
      <c r="L625" s="239"/>
      <c r="M625" s="239"/>
      <c r="N625" s="239"/>
      <c r="O625" s="239"/>
      <c r="P625" s="239"/>
      <c r="Q625" s="239"/>
      <c r="R625" s="240"/>
      <c r="S625" s="168" t="s">
        <v>9</v>
      </c>
    </row>
    <row r="626" spans="1:19" x14ac:dyDescent="0.45">
      <c r="A626" s="237"/>
      <c r="B626" s="237"/>
      <c r="C626" s="169" t="s">
        <v>142</v>
      </c>
      <c r="D626" s="52" t="s">
        <v>3</v>
      </c>
      <c r="E626" s="53" t="s">
        <v>9</v>
      </c>
      <c r="F626" s="53" t="s">
        <v>109</v>
      </c>
      <c r="G626" s="171" t="s">
        <v>12</v>
      </c>
      <c r="H626" s="171" t="s">
        <v>13</v>
      </c>
      <c r="I626" s="171" t="s">
        <v>14</v>
      </c>
      <c r="J626" s="171" t="s">
        <v>15</v>
      </c>
      <c r="K626" s="171" t="s">
        <v>16</v>
      </c>
      <c r="L626" s="171" t="s">
        <v>17</v>
      </c>
      <c r="M626" s="171" t="s">
        <v>18</v>
      </c>
      <c r="N626" s="171" t="s">
        <v>19</v>
      </c>
      <c r="O626" s="171" t="s">
        <v>20</v>
      </c>
      <c r="P626" s="171" t="s">
        <v>21</v>
      </c>
      <c r="Q626" s="171" t="s">
        <v>22</v>
      </c>
      <c r="R626" s="171" t="s">
        <v>23</v>
      </c>
      <c r="S626" s="169" t="s">
        <v>177</v>
      </c>
    </row>
    <row r="627" spans="1:19" x14ac:dyDescent="0.45">
      <c r="A627" s="168" t="s">
        <v>86</v>
      </c>
      <c r="B627" s="168" t="s">
        <v>86</v>
      </c>
      <c r="C627" s="168" t="s">
        <v>86</v>
      </c>
      <c r="D627" s="50" t="s">
        <v>86</v>
      </c>
      <c r="E627" s="50" t="s">
        <v>86</v>
      </c>
      <c r="F627" s="50" t="s">
        <v>86</v>
      </c>
      <c r="G627" s="50" t="s">
        <v>86</v>
      </c>
      <c r="H627" s="50" t="s">
        <v>86</v>
      </c>
      <c r="I627" s="50" t="s">
        <v>86</v>
      </c>
      <c r="J627" s="50" t="s">
        <v>86</v>
      </c>
      <c r="K627" s="50" t="s">
        <v>86</v>
      </c>
      <c r="L627" s="50" t="s">
        <v>86</v>
      </c>
      <c r="M627" s="50" t="s">
        <v>86</v>
      </c>
      <c r="N627" s="50" t="s">
        <v>86</v>
      </c>
      <c r="O627" s="50" t="s">
        <v>86</v>
      </c>
      <c r="P627" s="50" t="s">
        <v>86</v>
      </c>
      <c r="Q627" s="50" t="s">
        <v>86</v>
      </c>
      <c r="R627" s="50" t="s">
        <v>86</v>
      </c>
      <c r="S627" s="79"/>
    </row>
    <row r="628" spans="1:19" x14ac:dyDescent="0.45">
      <c r="A628" s="169"/>
      <c r="B628" s="169"/>
      <c r="C628" s="169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63"/>
    </row>
    <row r="629" spans="1:19" x14ac:dyDescent="0.45">
      <c r="A629" s="87"/>
      <c r="B629" s="53" t="s">
        <v>87</v>
      </c>
      <c r="C629" s="88"/>
      <c r="D629" s="89" t="s">
        <v>86</v>
      </c>
      <c r="E629" s="72" t="s">
        <v>86</v>
      </c>
      <c r="F629" s="72" t="s">
        <v>86</v>
      </c>
      <c r="G629" s="72" t="s">
        <v>86</v>
      </c>
      <c r="H629" s="72" t="s">
        <v>86</v>
      </c>
      <c r="I629" s="72" t="s">
        <v>86</v>
      </c>
      <c r="J629" s="72" t="s">
        <v>86</v>
      </c>
      <c r="K629" s="72" t="s">
        <v>86</v>
      </c>
      <c r="L629" s="72" t="s">
        <v>86</v>
      </c>
      <c r="M629" s="72" t="s">
        <v>86</v>
      </c>
      <c r="N629" s="72" t="s">
        <v>86</v>
      </c>
      <c r="O629" s="72" t="s">
        <v>86</v>
      </c>
      <c r="P629" s="72" t="s">
        <v>86</v>
      </c>
      <c r="Q629" s="72" t="s">
        <v>86</v>
      </c>
      <c r="R629" s="72" t="s">
        <v>86</v>
      </c>
      <c r="S629" s="73"/>
    </row>
    <row r="630" spans="1:19" x14ac:dyDescent="0.45">
      <c r="A630" s="37"/>
      <c r="B630" s="37"/>
      <c r="C630" s="37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</row>
    <row r="631" spans="1:19" x14ac:dyDescent="0.45">
      <c r="A631" s="37"/>
      <c r="B631" s="37"/>
      <c r="C631" s="37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</row>
    <row r="632" spans="1:19" x14ac:dyDescent="0.45">
      <c r="A632" s="37"/>
      <c r="B632" s="37"/>
      <c r="C632" s="37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</row>
    <row r="633" spans="1:19" x14ac:dyDescent="0.45">
      <c r="A633" s="37"/>
      <c r="B633" s="37"/>
      <c r="C633" s="37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</row>
    <row r="634" spans="1:19" x14ac:dyDescent="0.45">
      <c r="A634" s="37"/>
      <c r="B634" s="37"/>
      <c r="C634" s="37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</row>
    <row r="635" spans="1:19" x14ac:dyDescent="0.45">
      <c r="A635" s="37"/>
      <c r="B635" s="37"/>
      <c r="C635" s="37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</row>
    <row r="636" spans="1:19" x14ac:dyDescent="0.45">
      <c r="A636" s="37"/>
      <c r="B636" s="37"/>
      <c r="C636" s="37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</row>
    <row r="637" spans="1:19" x14ac:dyDescent="0.45">
      <c r="A637" s="37"/>
      <c r="B637" s="37"/>
      <c r="C637" s="37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</row>
    <row r="638" spans="1:19" x14ac:dyDescent="0.45">
      <c r="A638" s="37"/>
      <c r="B638" s="37"/>
      <c r="C638" s="37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</row>
    <row r="639" spans="1:19" x14ac:dyDescent="0.45">
      <c r="A639" s="37"/>
      <c r="B639" s="37"/>
      <c r="C639" s="37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</row>
    <row r="640" spans="1:19" x14ac:dyDescent="0.45">
      <c r="A640" s="37"/>
      <c r="B640" s="37"/>
      <c r="C640" s="37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</row>
    <row r="641" spans="1:19" x14ac:dyDescent="0.45">
      <c r="A641" s="37"/>
      <c r="B641" s="37"/>
      <c r="C641" s="37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</row>
    <row r="642" spans="1:19" x14ac:dyDescent="0.45">
      <c r="A642" s="37"/>
      <c r="B642" s="37"/>
      <c r="C642" s="37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</row>
    <row r="643" spans="1:19" x14ac:dyDescent="0.45">
      <c r="A643" s="37"/>
      <c r="B643" s="37"/>
      <c r="C643" s="37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</row>
    <row r="644" spans="1:19" x14ac:dyDescent="0.45">
      <c r="A644" s="37"/>
      <c r="B644" s="37"/>
      <c r="C644" s="37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</row>
    <row r="645" spans="1:19" x14ac:dyDescent="0.45">
      <c r="A645" s="241" t="s">
        <v>158</v>
      </c>
      <c r="B645" s="241"/>
      <c r="C645" s="241"/>
      <c r="D645" s="241"/>
      <c r="E645" s="241"/>
      <c r="F645" s="241"/>
      <c r="G645" s="241"/>
      <c r="H645" s="241"/>
      <c r="I645" s="241"/>
      <c r="J645" s="241"/>
      <c r="K645" s="241"/>
      <c r="L645" s="241"/>
      <c r="M645" s="241"/>
      <c r="N645" s="241"/>
      <c r="O645" s="241"/>
      <c r="P645" s="241"/>
      <c r="Q645" s="241"/>
      <c r="R645" s="241"/>
      <c r="S645" s="241"/>
    </row>
    <row r="646" spans="1:19" x14ac:dyDescent="0.45">
      <c r="A646" s="243" t="s">
        <v>135</v>
      </c>
      <c r="B646" s="243"/>
      <c r="C646" s="243"/>
      <c r="D646" s="243"/>
      <c r="E646" s="243"/>
      <c r="F646" s="243"/>
      <c r="G646" s="243"/>
      <c r="H646" s="243"/>
      <c r="I646" s="243"/>
      <c r="J646" s="243"/>
      <c r="K646" s="243"/>
      <c r="L646" s="243"/>
      <c r="M646" s="243"/>
      <c r="N646" s="243"/>
      <c r="O646" s="243"/>
      <c r="P646" s="243"/>
      <c r="Q646" s="243"/>
      <c r="R646" s="243"/>
      <c r="S646" s="243"/>
    </row>
    <row r="647" spans="1:19" x14ac:dyDescent="0.45">
      <c r="A647" s="231" t="s">
        <v>871</v>
      </c>
      <c r="B647" s="231"/>
      <c r="C647" s="231"/>
      <c r="D647" s="231"/>
      <c r="E647" s="231"/>
      <c r="F647" s="231"/>
      <c r="G647" s="231"/>
      <c r="H647" s="231"/>
      <c r="I647" s="231"/>
      <c r="J647" s="231"/>
      <c r="K647" s="231"/>
      <c r="L647" s="231"/>
      <c r="M647" s="231"/>
      <c r="N647" s="231"/>
      <c r="O647" s="231"/>
      <c r="P647" s="231"/>
      <c r="Q647" s="231"/>
      <c r="R647" s="231"/>
      <c r="S647" s="231"/>
    </row>
    <row r="648" spans="1:19" x14ac:dyDescent="0.45">
      <c r="A648" s="244" t="s">
        <v>162</v>
      </c>
      <c r="B648" s="244"/>
      <c r="C648" s="244"/>
      <c r="D648" s="244"/>
      <c r="E648" s="244"/>
      <c r="F648" s="244"/>
      <c r="G648" s="244"/>
      <c r="H648" s="244"/>
      <c r="I648" s="244"/>
      <c r="J648" s="244"/>
      <c r="K648" s="244"/>
      <c r="L648" s="244"/>
      <c r="M648" s="244"/>
      <c r="N648" s="244"/>
      <c r="O648" s="244"/>
      <c r="P648" s="244"/>
      <c r="Q648" s="244"/>
      <c r="R648" s="244"/>
      <c r="S648" s="244"/>
    </row>
    <row r="649" spans="1:19" x14ac:dyDescent="0.45">
      <c r="A649" s="231" t="s">
        <v>163</v>
      </c>
      <c r="B649" s="231"/>
      <c r="C649" s="231"/>
      <c r="D649" s="231"/>
      <c r="E649" s="231"/>
      <c r="F649" s="231"/>
      <c r="G649" s="231"/>
      <c r="H649" s="231"/>
      <c r="I649" s="231"/>
      <c r="J649" s="231"/>
      <c r="K649" s="231"/>
      <c r="L649" s="231"/>
      <c r="M649" s="231"/>
      <c r="N649" s="231"/>
      <c r="O649" s="231"/>
      <c r="P649" s="231"/>
      <c r="Q649" s="231"/>
      <c r="R649" s="231"/>
      <c r="S649" s="231"/>
    </row>
    <row r="650" spans="1:19" x14ac:dyDescent="0.45">
      <c r="A650" s="231" t="s">
        <v>164</v>
      </c>
      <c r="B650" s="231"/>
      <c r="C650" s="231"/>
      <c r="D650" s="231"/>
      <c r="E650" s="231"/>
      <c r="F650" s="231"/>
      <c r="G650" s="231"/>
      <c r="H650" s="231"/>
      <c r="I650" s="231"/>
      <c r="J650" s="231"/>
      <c r="K650" s="231"/>
      <c r="L650" s="231"/>
      <c r="M650" s="231"/>
      <c r="N650" s="231"/>
      <c r="O650" s="231"/>
      <c r="P650" s="231"/>
      <c r="Q650" s="231"/>
      <c r="R650" s="231"/>
      <c r="S650" s="231"/>
    </row>
    <row r="651" spans="1:19" x14ac:dyDescent="0.45">
      <c r="A651" s="235" t="s">
        <v>664</v>
      </c>
      <c r="B651" s="235"/>
      <c r="C651" s="235"/>
      <c r="D651" s="235"/>
      <c r="E651" s="235"/>
      <c r="F651" s="235"/>
      <c r="G651" s="235"/>
      <c r="H651" s="235"/>
      <c r="I651" s="235"/>
      <c r="J651" s="235"/>
      <c r="K651" s="235"/>
      <c r="L651" s="235"/>
      <c r="M651" s="235"/>
      <c r="N651" s="235"/>
      <c r="O651" s="235"/>
      <c r="P651" s="235"/>
      <c r="Q651" s="235"/>
      <c r="R651" s="235"/>
      <c r="S651" s="235"/>
    </row>
    <row r="652" spans="1:19" x14ac:dyDescent="0.45">
      <c r="A652" s="236" t="s">
        <v>7</v>
      </c>
      <c r="B652" s="236" t="s">
        <v>143</v>
      </c>
      <c r="C652" s="48" t="s">
        <v>141</v>
      </c>
      <c r="D652" s="49" t="s">
        <v>140</v>
      </c>
      <c r="E652" s="50" t="s">
        <v>8</v>
      </c>
      <c r="F652" s="50" t="s">
        <v>10</v>
      </c>
      <c r="G652" s="238" t="s">
        <v>160</v>
      </c>
      <c r="H652" s="239"/>
      <c r="I652" s="240"/>
      <c r="J652" s="238" t="s">
        <v>161</v>
      </c>
      <c r="K652" s="239"/>
      <c r="L652" s="239"/>
      <c r="M652" s="239"/>
      <c r="N652" s="239"/>
      <c r="O652" s="239"/>
      <c r="P652" s="239"/>
      <c r="Q652" s="239"/>
      <c r="R652" s="240"/>
      <c r="S652" s="48" t="s">
        <v>9</v>
      </c>
    </row>
    <row r="653" spans="1:19" x14ac:dyDescent="0.45">
      <c r="A653" s="237"/>
      <c r="B653" s="237"/>
      <c r="C653" s="51" t="s">
        <v>142</v>
      </c>
      <c r="D653" s="52" t="s">
        <v>3</v>
      </c>
      <c r="E653" s="53" t="s">
        <v>9</v>
      </c>
      <c r="F653" s="53" t="s">
        <v>109</v>
      </c>
      <c r="G653" s="54" t="s">
        <v>12</v>
      </c>
      <c r="H653" s="54" t="s">
        <v>13</v>
      </c>
      <c r="I653" s="54" t="s">
        <v>14</v>
      </c>
      <c r="J653" s="54" t="s">
        <v>15</v>
      </c>
      <c r="K653" s="54" t="s">
        <v>16</v>
      </c>
      <c r="L653" s="54" t="s">
        <v>17</v>
      </c>
      <c r="M653" s="54" t="s">
        <v>18</v>
      </c>
      <c r="N653" s="54" t="s">
        <v>19</v>
      </c>
      <c r="O653" s="54" t="s">
        <v>20</v>
      </c>
      <c r="P653" s="54" t="s">
        <v>21</v>
      </c>
      <c r="Q653" s="54" t="s">
        <v>22</v>
      </c>
      <c r="R653" s="54" t="s">
        <v>23</v>
      </c>
      <c r="S653" s="51" t="s">
        <v>177</v>
      </c>
    </row>
    <row r="654" spans="1:19" x14ac:dyDescent="0.45">
      <c r="A654" s="14">
        <v>1</v>
      </c>
      <c r="B654" s="13" t="s">
        <v>81</v>
      </c>
      <c r="C654" s="55" t="s">
        <v>165</v>
      </c>
      <c r="D654" s="56">
        <v>7795200</v>
      </c>
      <c r="E654" s="14" t="s">
        <v>27</v>
      </c>
      <c r="F654" s="14" t="s">
        <v>29</v>
      </c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80" t="s">
        <v>267</v>
      </c>
    </row>
    <row r="655" spans="1:19" x14ac:dyDescent="0.45">
      <c r="A655" s="12"/>
      <c r="B655" s="6"/>
      <c r="C655" s="6" t="s">
        <v>166</v>
      </c>
      <c r="D655" s="60"/>
      <c r="E655" s="12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12"/>
    </row>
    <row r="656" spans="1:19" x14ac:dyDescent="0.45">
      <c r="A656" s="12"/>
      <c r="B656" s="6"/>
      <c r="C656" s="6" t="s">
        <v>167</v>
      </c>
      <c r="D656" s="6"/>
      <c r="E656" s="12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58"/>
    </row>
    <row r="657" spans="1:19" x14ac:dyDescent="0.45">
      <c r="A657" s="12"/>
      <c r="B657" s="6"/>
      <c r="C657" s="6" t="s">
        <v>168</v>
      </c>
      <c r="D657" s="6"/>
      <c r="E657" s="12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58"/>
    </row>
    <row r="658" spans="1:19" x14ac:dyDescent="0.45">
      <c r="A658" s="12"/>
      <c r="B658" s="6"/>
      <c r="C658" s="6" t="s">
        <v>169</v>
      </c>
      <c r="D658" s="6"/>
      <c r="E658" s="12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58"/>
    </row>
    <row r="659" spans="1:19" x14ac:dyDescent="0.45">
      <c r="A659" s="12"/>
      <c r="B659" s="6"/>
      <c r="C659" s="6" t="s">
        <v>170</v>
      </c>
      <c r="D659" s="6"/>
      <c r="E659" s="12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58"/>
    </row>
    <row r="660" spans="1:19" x14ac:dyDescent="0.45">
      <c r="A660" s="12"/>
      <c r="B660" s="6"/>
      <c r="C660" s="6" t="s">
        <v>171</v>
      </c>
      <c r="D660" s="6"/>
      <c r="E660" s="12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58"/>
    </row>
    <row r="661" spans="1:19" x14ac:dyDescent="0.45">
      <c r="A661" s="12"/>
      <c r="B661" s="6"/>
      <c r="C661" s="6" t="s">
        <v>172</v>
      </c>
      <c r="D661" s="6"/>
      <c r="E661" s="12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58"/>
    </row>
    <row r="662" spans="1:19" x14ac:dyDescent="0.45">
      <c r="A662" s="12"/>
      <c r="B662" s="6"/>
      <c r="C662" s="6" t="s">
        <v>173</v>
      </c>
      <c r="D662" s="6"/>
      <c r="E662" s="12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58"/>
    </row>
    <row r="663" spans="1:19" x14ac:dyDescent="0.45">
      <c r="A663" s="12"/>
      <c r="B663" s="6"/>
      <c r="C663" s="6" t="s">
        <v>174</v>
      </c>
      <c r="D663" s="6"/>
      <c r="E663" s="12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58"/>
    </row>
    <row r="664" spans="1:19" x14ac:dyDescent="0.45">
      <c r="A664" s="12"/>
      <c r="B664" s="6"/>
      <c r="C664" s="6" t="s">
        <v>175</v>
      </c>
      <c r="D664" s="6"/>
      <c r="E664" s="12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58"/>
    </row>
    <row r="665" spans="1:19" x14ac:dyDescent="0.45">
      <c r="A665" s="57"/>
      <c r="B665" s="8"/>
      <c r="C665" s="8" t="s">
        <v>176</v>
      </c>
      <c r="D665" s="8"/>
      <c r="E665" s="57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59"/>
    </row>
    <row r="666" spans="1:19" x14ac:dyDescent="0.45">
      <c r="A666" s="29"/>
      <c r="B666" s="30"/>
      <c r="C666" s="30"/>
      <c r="D666" s="30"/>
      <c r="E666" s="29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</row>
    <row r="667" spans="1:19" x14ac:dyDescent="0.45">
      <c r="A667" s="32"/>
      <c r="B667" s="33"/>
      <c r="C667" s="33"/>
      <c r="D667" s="33"/>
      <c r="E667" s="32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</row>
    <row r="668" spans="1:19" x14ac:dyDescent="0.45">
      <c r="A668" s="241" t="s">
        <v>158</v>
      </c>
      <c r="B668" s="241"/>
      <c r="C668" s="241"/>
      <c r="D668" s="241"/>
      <c r="E668" s="241"/>
      <c r="F668" s="241"/>
      <c r="G668" s="241"/>
      <c r="H668" s="241"/>
      <c r="I668" s="241"/>
      <c r="J668" s="241"/>
      <c r="K668" s="241"/>
      <c r="L668" s="241"/>
      <c r="M668" s="241"/>
      <c r="N668" s="241"/>
      <c r="O668" s="241"/>
      <c r="P668" s="241"/>
      <c r="Q668" s="241"/>
      <c r="R668" s="241"/>
      <c r="S668" s="241"/>
    </row>
    <row r="669" spans="1:19" x14ac:dyDescent="0.45">
      <c r="A669" s="236" t="s">
        <v>7</v>
      </c>
      <c r="B669" s="236" t="s">
        <v>143</v>
      </c>
      <c r="C669" s="48" t="s">
        <v>141</v>
      </c>
      <c r="D669" s="49" t="s">
        <v>140</v>
      </c>
      <c r="E669" s="50" t="s">
        <v>8</v>
      </c>
      <c r="F669" s="50" t="s">
        <v>10</v>
      </c>
      <c r="G669" s="238" t="s">
        <v>160</v>
      </c>
      <c r="H669" s="239"/>
      <c r="I669" s="240"/>
      <c r="J669" s="238" t="s">
        <v>161</v>
      </c>
      <c r="K669" s="239"/>
      <c r="L669" s="239"/>
      <c r="M669" s="239"/>
      <c r="N669" s="239"/>
      <c r="O669" s="239"/>
      <c r="P669" s="239"/>
      <c r="Q669" s="239"/>
      <c r="R669" s="240"/>
      <c r="S669" s="48" t="s">
        <v>9</v>
      </c>
    </row>
    <row r="670" spans="1:19" x14ac:dyDescent="0.45">
      <c r="A670" s="237"/>
      <c r="B670" s="237"/>
      <c r="C670" s="51" t="s">
        <v>142</v>
      </c>
      <c r="D670" s="52" t="s">
        <v>3</v>
      </c>
      <c r="E670" s="53" t="s">
        <v>9</v>
      </c>
      <c r="F670" s="53" t="s">
        <v>109</v>
      </c>
      <c r="G670" s="54" t="s">
        <v>12</v>
      </c>
      <c r="H670" s="54" t="s">
        <v>13</v>
      </c>
      <c r="I670" s="54" t="s">
        <v>14</v>
      </c>
      <c r="J670" s="54" t="s">
        <v>15</v>
      </c>
      <c r="K670" s="54" t="s">
        <v>16</v>
      </c>
      <c r="L670" s="54" t="s">
        <v>17</v>
      </c>
      <c r="M670" s="54" t="s">
        <v>18</v>
      </c>
      <c r="N670" s="54" t="s">
        <v>19</v>
      </c>
      <c r="O670" s="54" t="s">
        <v>20</v>
      </c>
      <c r="P670" s="54" t="s">
        <v>21</v>
      </c>
      <c r="Q670" s="54" t="s">
        <v>22</v>
      </c>
      <c r="R670" s="54" t="s">
        <v>23</v>
      </c>
      <c r="S670" s="51" t="s">
        <v>177</v>
      </c>
    </row>
    <row r="671" spans="1:19" x14ac:dyDescent="0.45">
      <c r="A671" s="12">
        <v>2</v>
      </c>
      <c r="B671" s="6" t="s">
        <v>180</v>
      </c>
      <c r="C671" s="7" t="s">
        <v>182</v>
      </c>
      <c r="D671" s="61">
        <v>2042400</v>
      </c>
      <c r="E671" s="12" t="s">
        <v>27</v>
      </c>
      <c r="F671" s="12" t="s">
        <v>29</v>
      </c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80" t="s">
        <v>267</v>
      </c>
    </row>
    <row r="672" spans="1:19" x14ac:dyDescent="0.45">
      <c r="A672" s="12"/>
      <c r="B672" s="6" t="s">
        <v>181</v>
      </c>
      <c r="C672" s="6" t="s">
        <v>183</v>
      </c>
      <c r="D672" s="6"/>
      <c r="E672" s="12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12"/>
    </row>
    <row r="673" spans="1:19" x14ac:dyDescent="0.45">
      <c r="A673" s="12"/>
      <c r="B673" s="6"/>
      <c r="C673" s="6" t="s">
        <v>184</v>
      </c>
      <c r="D673" s="6"/>
      <c r="E673" s="12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2"/>
    </row>
    <row r="674" spans="1:19" x14ac:dyDescent="0.45">
      <c r="A674" s="12"/>
      <c r="B674" s="6"/>
      <c r="C674" s="6" t="s">
        <v>185</v>
      </c>
      <c r="D674" s="6"/>
      <c r="E674" s="12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2"/>
    </row>
    <row r="675" spans="1:19" x14ac:dyDescent="0.45">
      <c r="A675" s="12"/>
      <c r="B675" s="6"/>
      <c r="C675" s="6" t="s">
        <v>186</v>
      </c>
      <c r="D675" s="6"/>
      <c r="E675" s="12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2"/>
    </row>
    <row r="676" spans="1:19" x14ac:dyDescent="0.45">
      <c r="A676" s="12"/>
      <c r="B676" s="6"/>
      <c r="C676" s="6" t="s">
        <v>187</v>
      </c>
      <c r="D676" s="6"/>
      <c r="E676" s="12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2"/>
    </row>
    <row r="677" spans="1:19" x14ac:dyDescent="0.45">
      <c r="A677" s="12"/>
      <c r="B677" s="6"/>
      <c r="C677" s="6" t="s">
        <v>188</v>
      </c>
      <c r="D677" s="6"/>
      <c r="E677" s="12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2"/>
    </row>
    <row r="678" spans="1:19" x14ac:dyDescent="0.45">
      <c r="A678" s="12"/>
      <c r="B678" s="6"/>
      <c r="C678" s="6" t="s">
        <v>189</v>
      </c>
      <c r="D678" s="6"/>
      <c r="E678" s="12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2"/>
    </row>
    <row r="679" spans="1:19" x14ac:dyDescent="0.45">
      <c r="A679" s="12"/>
      <c r="B679" s="6"/>
      <c r="C679" s="6" t="s">
        <v>176</v>
      </c>
      <c r="D679" s="6"/>
      <c r="E679" s="12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3"/>
    </row>
    <row r="680" spans="1:19" x14ac:dyDescent="0.45">
      <c r="A680" s="14">
        <v>3</v>
      </c>
      <c r="B680" s="13" t="s">
        <v>179</v>
      </c>
      <c r="C680" s="55" t="s">
        <v>191</v>
      </c>
      <c r="D680" s="56">
        <v>42000</v>
      </c>
      <c r="E680" s="14" t="s">
        <v>27</v>
      </c>
      <c r="F680" s="14" t="s">
        <v>29</v>
      </c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80" t="s">
        <v>267</v>
      </c>
    </row>
    <row r="681" spans="1:19" x14ac:dyDescent="0.45">
      <c r="A681" s="12"/>
      <c r="B681" s="6" t="s">
        <v>190</v>
      </c>
      <c r="C681" s="6" t="s">
        <v>192</v>
      </c>
      <c r="D681" s="6"/>
      <c r="E681" s="12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12"/>
    </row>
    <row r="682" spans="1:19" x14ac:dyDescent="0.45">
      <c r="A682" s="12"/>
      <c r="B682" s="6"/>
      <c r="C682" s="6" t="s">
        <v>193</v>
      </c>
      <c r="D682" s="6"/>
      <c r="E682" s="12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2"/>
    </row>
    <row r="683" spans="1:19" x14ac:dyDescent="0.45">
      <c r="A683" s="12"/>
      <c r="B683" s="6"/>
      <c r="C683" s="6" t="s">
        <v>194</v>
      </c>
      <c r="D683" s="6"/>
      <c r="E683" s="12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2"/>
    </row>
    <row r="684" spans="1:19" x14ac:dyDescent="0.45">
      <c r="A684" s="12"/>
      <c r="B684" s="6"/>
      <c r="C684" s="6" t="s">
        <v>195</v>
      </c>
      <c r="D684" s="6"/>
      <c r="E684" s="12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2"/>
    </row>
    <row r="685" spans="1:19" x14ac:dyDescent="0.45">
      <c r="A685" s="12"/>
      <c r="B685" s="6"/>
      <c r="C685" s="6" t="s">
        <v>196</v>
      </c>
      <c r="D685" s="6"/>
      <c r="E685" s="12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2"/>
    </row>
    <row r="686" spans="1:19" x14ac:dyDescent="0.45">
      <c r="A686" s="12"/>
      <c r="B686" s="6"/>
      <c r="C686" s="6" t="s">
        <v>197</v>
      </c>
      <c r="D686" s="6"/>
      <c r="E686" s="12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2"/>
    </row>
    <row r="687" spans="1:19" x14ac:dyDescent="0.45">
      <c r="A687" s="12"/>
      <c r="B687" s="6"/>
      <c r="C687" s="6" t="s">
        <v>198</v>
      </c>
      <c r="D687" s="6"/>
      <c r="E687" s="12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2"/>
    </row>
    <row r="688" spans="1:19" x14ac:dyDescent="0.45">
      <c r="A688" s="64"/>
      <c r="B688" s="65"/>
      <c r="C688" s="65"/>
      <c r="D688" s="65"/>
      <c r="E688" s="64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6"/>
    </row>
    <row r="689" spans="1:19" x14ac:dyDescent="0.45">
      <c r="A689" s="67"/>
      <c r="B689" s="68"/>
      <c r="C689" s="68"/>
      <c r="D689" s="68"/>
      <c r="E689" s="67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9"/>
    </row>
    <row r="690" spans="1:19" x14ac:dyDescent="0.45">
      <c r="A690" s="67"/>
      <c r="B690" s="68"/>
      <c r="C690" s="68"/>
      <c r="D690" s="68"/>
      <c r="E690" s="67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9"/>
    </row>
    <row r="691" spans="1:19" x14ac:dyDescent="0.45">
      <c r="A691" s="241" t="s">
        <v>158</v>
      </c>
      <c r="B691" s="241"/>
      <c r="C691" s="241"/>
      <c r="D691" s="241"/>
      <c r="E691" s="241"/>
      <c r="F691" s="241"/>
      <c r="G691" s="241"/>
      <c r="H691" s="241"/>
      <c r="I691" s="241"/>
      <c r="J691" s="241"/>
      <c r="K691" s="241"/>
      <c r="L691" s="241"/>
      <c r="M691" s="241"/>
      <c r="N691" s="241"/>
      <c r="O691" s="241"/>
      <c r="P691" s="241"/>
      <c r="Q691" s="241"/>
      <c r="R691" s="241"/>
      <c r="S691" s="241"/>
    </row>
    <row r="692" spans="1:19" x14ac:dyDescent="0.45">
      <c r="A692" s="236" t="s">
        <v>7</v>
      </c>
      <c r="B692" s="236" t="s">
        <v>143</v>
      </c>
      <c r="C692" s="48" t="s">
        <v>141</v>
      </c>
      <c r="D692" s="49" t="s">
        <v>140</v>
      </c>
      <c r="E692" s="50" t="s">
        <v>8</v>
      </c>
      <c r="F692" s="50" t="s">
        <v>10</v>
      </c>
      <c r="G692" s="238" t="s">
        <v>160</v>
      </c>
      <c r="H692" s="239"/>
      <c r="I692" s="240"/>
      <c r="J692" s="238" t="s">
        <v>161</v>
      </c>
      <c r="K692" s="239"/>
      <c r="L692" s="239"/>
      <c r="M692" s="239"/>
      <c r="N692" s="239"/>
      <c r="O692" s="239"/>
      <c r="P692" s="239"/>
      <c r="Q692" s="239"/>
      <c r="R692" s="240"/>
      <c r="S692" s="48" t="s">
        <v>9</v>
      </c>
    </row>
    <row r="693" spans="1:19" x14ac:dyDescent="0.45">
      <c r="A693" s="237"/>
      <c r="B693" s="237"/>
      <c r="C693" s="51" t="s">
        <v>142</v>
      </c>
      <c r="D693" s="52" t="s">
        <v>3</v>
      </c>
      <c r="E693" s="53" t="s">
        <v>9</v>
      </c>
      <c r="F693" s="53" t="s">
        <v>109</v>
      </c>
      <c r="G693" s="54" t="s">
        <v>12</v>
      </c>
      <c r="H693" s="54" t="s">
        <v>13</v>
      </c>
      <c r="I693" s="54" t="s">
        <v>14</v>
      </c>
      <c r="J693" s="54" t="s">
        <v>15</v>
      </c>
      <c r="K693" s="54" t="s">
        <v>16</v>
      </c>
      <c r="L693" s="54" t="s">
        <v>17</v>
      </c>
      <c r="M693" s="54" t="s">
        <v>18</v>
      </c>
      <c r="N693" s="54" t="s">
        <v>19</v>
      </c>
      <c r="O693" s="54" t="s">
        <v>20</v>
      </c>
      <c r="P693" s="54" t="s">
        <v>21</v>
      </c>
      <c r="Q693" s="54" t="s">
        <v>22</v>
      </c>
      <c r="R693" s="54" t="s">
        <v>23</v>
      </c>
      <c r="S693" s="51" t="s">
        <v>177</v>
      </c>
    </row>
    <row r="694" spans="1:19" x14ac:dyDescent="0.45">
      <c r="A694" s="14">
        <v>4</v>
      </c>
      <c r="B694" s="13" t="s">
        <v>199</v>
      </c>
      <c r="C694" s="55" t="s">
        <v>200</v>
      </c>
      <c r="D694" s="56">
        <v>500000</v>
      </c>
      <c r="E694" s="14" t="s">
        <v>27</v>
      </c>
      <c r="F694" s="14" t="s">
        <v>29</v>
      </c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80" t="s">
        <v>268</v>
      </c>
    </row>
    <row r="695" spans="1:19" x14ac:dyDescent="0.45">
      <c r="A695" s="12"/>
      <c r="B695" s="6"/>
      <c r="C695" s="6" t="s">
        <v>201</v>
      </c>
      <c r="D695" s="6"/>
      <c r="E695" s="12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12" t="s">
        <v>269</v>
      </c>
    </row>
    <row r="696" spans="1:19" x14ac:dyDescent="0.45">
      <c r="A696" s="12"/>
      <c r="B696" s="6"/>
      <c r="C696" s="6" t="s">
        <v>202</v>
      </c>
      <c r="D696" s="6"/>
      <c r="E696" s="12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12" t="s">
        <v>270</v>
      </c>
    </row>
    <row r="697" spans="1:19" x14ac:dyDescent="0.45">
      <c r="A697" s="12"/>
      <c r="B697" s="6"/>
      <c r="C697" s="6" t="s">
        <v>203</v>
      </c>
      <c r="D697" s="6"/>
      <c r="E697" s="12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12" t="s">
        <v>271</v>
      </c>
    </row>
    <row r="698" spans="1:19" x14ac:dyDescent="0.45">
      <c r="A698" s="57"/>
      <c r="B698" s="8"/>
      <c r="C698" s="8" t="s">
        <v>204</v>
      </c>
      <c r="D698" s="8"/>
      <c r="E698" s="57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2"/>
    </row>
    <row r="699" spans="1:19" x14ac:dyDescent="0.45">
      <c r="A699" s="12">
        <v>5</v>
      </c>
      <c r="B699" s="6" t="s">
        <v>205</v>
      </c>
      <c r="C699" s="6" t="s">
        <v>208</v>
      </c>
      <c r="D699" s="56">
        <v>144720</v>
      </c>
      <c r="E699" s="14" t="s">
        <v>27</v>
      </c>
      <c r="F699" s="14" t="s">
        <v>29</v>
      </c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80" t="s">
        <v>211</v>
      </c>
    </row>
    <row r="700" spans="1:19" x14ac:dyDescent="0.45">
      <c r="A700" s="12"/>
      <c r="B700" s="6" t="s">
        <v>206</v>
      </c>
      <c r="C700" s="6" t="s">
        <v>209</v>
      </c>
      <c r="D700" s="6"/>
      <c r="E700" s="12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12">
        <v>2567</v>
      </c>
    </row>
    <row r="701" spans="1:19" x14ac:dyDescent="0.45">
      <c r="A701" s="12"/>
      <c r="B701" s="6" t="s">
        <v>63</v>
      </c>
      <c r="C701" s="6" t="s">
        <v>210</v>
      </c>
      <c r="D701" s="20"/>
      <c r="E701" s="19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58"/>
    </row>
    <row r="702" spans="1:19" x14ac:dyDescent="0.45">
      <c r="A702" s="12"/>
      <c r="B702" s="6" t="s">
        <v>207</v>
      </c>
      <c r="C702" s="6"/>
      <c r="D702" s="20"/>
      <c r="E702" s="19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58"/>
    </row>
    <row r="703" spans="1:19" x14ac:dyDescent="0.45">
      <c r="A703" s="57"/>
      <c r="B703" s="8" t="s">
        <v>82</v>
      </c>
      <c r="C703" s="8"/>
      <c r="D703" s="23"/>
      <c r="E703" s="22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59"/>
    </row>
    <row r="704" spans="1:19" x14ac:dyDescent="0.45">
      <c r="A704" s="72"/>
      <c r="B704" s="73"/>
      <c r="C704" s="54" t="s">
        <v>87</v>
      </c>
      <c r="D704" s="158">
        <f>D654+D671+D680+D694+D699</f>
        <v>10524320</v>
      </c>
      <c r="E704" s="72" t="s">
        <v>86</v>
      </c>
      <c r="F704" s="72">
        <v>1</v>
      </c>
      <c r="G704" s="72" t="s">
        <v>86</v>
      </c>
      <c r="H704" s="72" t="s">
        <v>86</v>
      </c>
      <c r="I704" s="72" t="s">
        <v>86</v>
      </c>
      <c r="J704" s="72" t="s">
        <v>86</v>
      </c>
      <c r="K704" s="72" t="s">
        <v>86</v>
      </c>
      <c r="L704" s="72" t="s">
        <v>86</v>
      </c>
      <c r="M704" s="72" t="s">
        <v>86</v>
      </c>
      <c r="N704" s="72" t="s">
        <v>86</v>
      </c>
      <c r="O704" s="72" t="s">
        <v>86</v>
      </c>
      <c r="P704" s="72" t="s">
        <v>86</v>
      </c>
      <c r="Q704" s="72" t="s">
        <v>86</v>
      </c>
      <c r="R704" s="72" t="s">
        <v>86</v>
      </c>
      <c r="S704" s="73"/>
    </row>
    <row r="705" spans="1:19" x14ac:dyDescent="0.45">
      <c r="A705" s="123"/>
      <c r="B705" s="69"/>
      <c r="C705" s="107"/>
      <c r="D705" s="125"/>
      <c r="E705" s="123"/>
      <c r="F705" s="123"/>
      <c r="G705" s="123"/>
      <c r="H705" s="123"/>
      <c r="I705" s="123"/>
      <c r="J705" s="123"/>
      <c r="K705" s="123"/>
      <c r="L705" s="123"/>
      <c r="M705" s="123"/>
      <c r="N705" s="123"/>
      <c r="O705" s="123"/>
      <c r="P705" s="123"/>
      <c r="Q705" s="123"/>
      <c r="R705" s="123"/>
      <c r="S705" s="69"/>
    </row>
    <row r="706" spans="1:19" x14ac:dyDescent="0.45">
      <c r="A706" s="123"/>
      <c r="B706" s="69"/>
      <c r="C706" s="107"/>
      <c r="D706" s="125"/>
      <c r="E706" s="123"/>
      <c r="F706" s="123"/>
      <c r="G706" s="123"/>
      <c r="H706" s="123"/>
      <c r="I706" s="123"/>
      <c r="J706" s="123"/>
      <c r="K706" s="123"/>
      <c r="L706" s="123"/>
      <c r="M706" s="123"/>
      <c r="N706" s="123"/>
      <c r="O706" s="123"/>
      <c r="P706" s="123"/>
      <c r="Q706" s="123"/>
      <c r="R706" s="123"/>
      <c r="S706" s="69"/>
    </row>
    <row r="707" spans="1:19" x14ac:dyDescent="0.45">
      <c r="A707" s="123"/>
      <c r="B707" s="69"/>
      <c r="C707" s="107"/>
      <c r="D707" s="125"/>
      <c r="E707" s="123"/>
      <c r="F707" s="123"/>
      <c r="G707" s="123"/>
      <c r="H707" s="123"/>
      <c r="I707" s="123"/>
      <c r="J707" s="123"/>
      <c r="K707" s="123"/>
      <c r="L707" s="123"/>
      <c r="M707" s="123"/>
      <c r="N707" s="123"/>
      <c r="O707" s="123"/>
      <c r="P707" s="123"/>
      <c r="Q707" s="123"/>
      <c r="R707" s="123"/>
      <c r="S707" s="69"/>
    </row>
    <row r="708" spans="1:19" x14ac:dyDescent="0.45">
      <c r="A708" s="123"/>
      <c r="B708" s="69"/>
      <c r="C708" s="107"/>
      <c r="D708" s="125"/>
      <c r="E708" s="123"/>
      <c r="F708" s="123"/>
      <c r="G708" s="123"/>
      <c r="H708" s="123"/>
      <c r="I708" s="123"/>
      <c r="J708" s="123"/>
      <c r="K708" s="123"/>
      <c r="L708" s="123"/>
      <c r="M708" s="123"/>
      <c r="N708" s="123"/>
      <c r="O708" s="123"/>
      <c r="P708" s="123"/>
      <c r="Q708" s="123"/>
      <c r="R708" s="123"/>
      <c r="S708" s="69"/>
    </row>
    <row r="709" spans="1:19" x14ac:dyDescent="0.45">
      <c r="A709" s="123"/>
      <c r="B709" s="69"/>
      <c r="C709" s="107"/>
      <c r="D709" s="125"/>
      <c r="E709" s="123"/>
      <c r="F709" s="123"/>
      <c r="G709" s="123"/>
      <c r="H709" s="123"/>
      <c r="I709" s="123"/>
      <c r="J709" s="123"/>
      <c r="K709" s="123"/>
      <c r="L709" s="123"/>
      <c r="M709" s="123"/>
      <c r="N709" s="123"/>
      <c r="O709" s="123"/>
      <c r="P709" s="123"/>
      <c r="Q709" s="123"/>
      <c r="R709" s="123"/>
      <c r="S709" s="69"/>
    </row>
    <row r="710" spans="1:19" x14ac:dyDescent="0.45">
      <c r="A710" s="123"/>
      <c r="B710" s="69"/>
      <c r="C710" s="107"/>
      <c r="D710" s="125"/>
      <c r="E710" s="123"/>
      <c r="F710" s="123"/>
      <c r="G710" s="123"/>
      <c r="H710" s="123"/>
      <c r="I710" s="123"/>
      <c r="J710" s="123"/>
      <c r="K710" s="123"/>
      <c r="L710" s="123"/>
      <c r="M710" s="123"/>
      <c r="N710" s="123"/>
      <c r="O710" s="123"/>
      <c r="P710" s="123"/>
      <c r="Q710" s="123"/>
      <c r="R710" s="123"/>
      <c r="S710" s="69"/>
    </row>
    <row r="711" spans="1:19" x14ac:dyDescent="0.45">
      <c r="A711" s="123"/>
      <c r="B711" s="69"/>
      <c r="C711" s="107"/>
      <c r="D711" s="125"/>
      <c r="E711" s="123"/>
      <c r="F711" s="123"/>
      <c r="G711" s="123"/>
      <c r="H711" s="123"/>
      <c r="I711" s="123"/>
      <c r="J711" s="123"/>
      <c r="K711" s="123"/>
      <c r="L711" s="123"/>
      <c r="M711" s="123"/>
      <c r="N711" s="123"/>
      <c r="O711" s="123"/>
      <c r="P711" s="123"/>
      <c r="Q711" s="123"/>
      <c r="R711" s="123"/>
      <c r="S711" s="69"/>
    </row>
    <row r="712" spans="1:19" x14ac:dyDescent="0.45">
      <c r="A712" s="123"/>
      <c r="B712" s="69"/>
      <c r="C712" s="107"/>
      <c r="D712" s="125"/>
      <c r="E712" s="123"/>
      <c r="F712" s="123"/>
      <c r="G712" s="123"/>
      <c r="H712" s="123"/>
      <c r="I712" s="123"/>
      <c r="J712" s="123"/>
      <c r="K712" s="123"/>
      <c r="L712" s="123"/>
      <c r="M712" s="123"/>
      <c r="N712" s="123"/>
      <c r="O712" s="123"/>
      <c r="P712" s="123"/>
      <c r="Q712" s="123"/>
      <c r="R712" s="123"/>
      <c r="S712" s="69"/>
    </row>
    <row r="713" spans="1:19" x14ac:dyDescent="0.45">
      <c r="A713" s="123"/>
      <c r="B713" s="69"/>
      <c r="C713" s="107"/>
      <c r="D713" s="125"/>
      <c r="E713" s="123"/>
      <c r="F713" s="123"/>
      <c r="G713" s="123"/>
      <c r="H713" s="123"/>
      <c r="I713" s="123"/>
      <c r="J713" s="123"/>
      <c r="K713" s="123"/>
      <c r="L713" s="123"/>
      <c r="M713" s="123"/>
      <c r="N713" s="123"/>
      <c r="O713" s="123"/>
      <c r="P713" s="123"/>
      <c r="Q713" s="123"/>
      <c r="R713" s="123"/>
      <c r="S713" s="69"/>
    </row>
    <row r="714" spans="1:19" x14ac:dyDescent="0.45">
      <c r="A714" s="241" t="s">
        <v>158</v>
      </c>
      <c r="B714" s="241"/>
      <c r="C714" s="241"/>
      <c r="D714" s="241"/>
      <c r="E714" s="241"/>
      <c r="F714" s="241"/>
      <c r="G714" s="241"/>
      <c r="H714" s="241"/>
      <c r="I714" s="241"/>
      <c r="J714" s="241"/>
      <c r="K714" s="241"/>
      <c r="L714" s="241"/>
      <c r="M714" s="241"/>
      <c r="N714" s="241"/>
      <c r="O714" s="241"/>
      <c r="P714" s="241"/>
      <c r="Q714" s="241"/>
      <c r="R714" s="241"/>
      <c r="S714" s="241"/>
    </row>
    <row r="715" spans="1:19" x14ac:dyDescent="0.45">
      <c r="A715" s="243" t="s">
        <v>135</v>
      </c>
      <c r="B715" s="243"/>
      <c r="C715" s="243"/>
      <c r="D715" s="243"/>
      <c r="E715" s="243"/>
      <c r="F715" s="243"/>
      <c r="G715" s="243"/>
      <c r="H715" s="243"/>
      <c r="I715" s="243"/>
      <c r="J715" s="243"/>
      <c r="K715" s="243"/>
      <c r="L715" s="243"/>
      <c r="M715" s="243"/>
      <c r="N715" s="243"/>
      <c r="O715" s="243"/>
      <c r="P715" s="243"/>
      <c r="Q715" s="243"/>
      <c r="R715" s="243"/>
      <c r="S715" s="243"/>
    </row>
    <row r="716" spans="1:19" x14ac:dyDescent="0.45">
      <c r="A716" s="231" t="s">
        <v>871</v>
      </c>
      <c r="B716" s="231"/>
      <c r="C716" s="231"/>
      <c r="D716" s="231"/>
      <c r="E716" s="231"/>
      <c r="F716" s="231"/>
      <c r="G716" s="231"/>
      <c r="H716" s="231"/>
      <c r="I716" s="231"/>
      <c r="J716" s="231"/>
      <c r="K716" s="231"/>
      <c r="L716" s="231"/>
      <c r="M716" s="231"/>
      <c r="N716" s="231"/>
      <c r="O716" s="231"/>
      <c r="P716" s="231"/>
      <c r="Q716" s="231"/>
      <c r="R716" s="231"/>
      <c r="S716" s="231"/>
    </row>
    <row r="717" spans="1:19" x14ac:dyDescent="0.45">
      <c r="A717" s="244" t="s">
        <v>162</v>
      </c>
      <c r="B717" s="244"/>
      <c r="C717" s="244"/>
      <c r="D717" s="244"/>
      <c r="E717" s="244"/>
      <c r="F717" s="244"/>
      <c r="G717" s="244"/>
      <c r="H717" s="244"/>
      <c r="I717" s="244"/>
      <c r="J717" s="244"/>
      <c r="K717" s="244"/>
      <c r="L717" s="244"/>
      <c r="M717" s="244"/>
      <c r="N717" s="244"/>
      <c r="O717" s="244"/>
      <c r="P717" s="244"/>
      <c r="Q717" s="244"/>
      <c r="R717" s="244"/>
      <c r="S717" s="244"/>
    </row>
    <row r="718" spans="1:19" x14ac:dyDescent="0.45">
      <c r="A718" s="231" t="s">
        <v>163</v>
      </c>
      <c r="B718" s="231"/>
      <c r="C718" s="231"/>
      <c r="D718" s="231"/>
      <c r="E718" s="231"/>
      <c r="F718" s="231"/>
      <c r="G718" s="231"/>
      <c r="H718" s="231"/>
      <c r="I718" s="231"/>
      <c r="J718" s="231"/>
      <c r="K718" s="231"/>
      <c r="L718" s="231"/>
      <c r="M718" s="231"/>
      <c r="N718" s="231"/>
      <c r="O718" s="231"/>
      <c r="P718" s="231"/>
      <c r="Q718" s="231"/>
      <c r="R718" s="231"/>
      <c r="S718" s="231"/>
    </row>
    <row r="719" spans="1:19" x14ac:dyDescent="0.45">
      <c r="A719" s="231" t="s">
        <v>164</v>
      </c>
      <c r="B719" s="231"/>
      <c r="C719" s="231"/>
      <c r="D719" s="231"/>
      <c r="E719" s="231"/>
      <c r="F719" s="231"/>
      <c r="G719" s="231"/>
      <c r="H719" s="231"/>
      <c r="I719" s="231"/>
      <c r="J719" s="231"/>
      <c r="K719" s="231"/>
      <c r="L719" s="231"/>
      <c r="M719" s="231"/>
      <c r="N719" s="231"/>
      <c r="O719" s="231"/>
      <c r="P719" s="231"/>
      <c r="Q719" s="231"/>
      <c r="R719" s="231"/>
      <c r="S719" s="231"/>
    </row>
    <row r="720" spans="1:19" x14ac:dyDescent="0.45">
      <c r="A720" s="235" t="s">
        <v>665</v>
      </c>
      <c r="B720" s="235"/>
      <c r="C720" s="235"/>
      <c r="D720" s="235"/>
      <c r="E720" s="235"/>
      <c r="F720" s="235"/>
      <c r="G720" s="235"/>
      <c r="H720" s="235"/>
      <c r="I720" s="235"/>
      <c r="J720" s="235"/>
      <c r="K720" s="235"/>
      <c r="L720" s="235"/>
      <c r="M720" s="235"/>
      <c r="N720" s="235"/>
      <c r="O720" s="235"/>
      <c r="P720" s="235"/>
      <c r="Q720" s="235"/>
      <c r="R720" s="235"/>
      <c r="S720" s="235"/>
    </row>
    <row r="721" spans="1:19" x14ac:dyDescent="0.45">
      <c r="A721" s="236" t="s">
        <v>7</v>
      </c>
      <c r="B721" s="236" t="s">
        <v>143</v>
      </c>
      <c r="C721" s="48" t="s">
        <v>141</v>
      </c>
      <c r="D721" s="49" t="s">
        <v>140</v>
      </c>
      <c r="E721" s="50" t="s">
        <v>8</v>
      </c>
      <c r="F721" s="50" t="s">
        <v>10</v>
      </c>
      <c r="G721" s="238" t="s">
        <v>160</v>
      </c>
      <c r="H721" s="239"/>
      <c r="I721" s="240"/>
      <c r="J721" s="238" t="s">
        <v>161</v>
      </c>
      <c r="K721" s="239"/>
      <c r="L721" s="239"/>
      <c r="M721" s="239"/>
      <c r="N721" s="239"/>
      <c r="O721" s="239"/>
      <c r="P721" s="239"/>
      <c r="Q721" s="239"/>
      <c r="R721" s="240"/>
      <c r="S721" s="48" t="s">
        <v>9</v>
      </c>
    </row>
    <row r="722" spans="1:19" x14ac:dyDescent="0.45">
      <c r="A722" s="237"/>
      <c r="B722" s="237"/>
      <c r="C722" s="51" t="s">
        <v>142</v>
      </c>
      <c r="D722" s="52" t="s">
        <v>3</v>
      </c>
      <c r="E722" s="53" t="s">
        <v>9</v>
      </c>
      <c r="F722" s="53" t="s">
        <v>109</v>
      </c>
      <c r="G722" s="54" t="s">
        <v>12</v>
      </c>
      <c r="H722" s="54" t="s">
        <v>13</v>
      </c>
      <c r="I722" s="54" t="s">
        <v>14</v>
      </c>
      <c r="J722" s="54" t="s">
        <v>15</v>
      </c>
      <c r="K722" s="54" t="s">
        <v>16</v>
      </c>
      <c r="L722" s="54" t="s">
        <v>17</v>
      </c>
      <c r="M722" s="54" t="s">
        <v>18</v>
      </c>
      <c r="N722" s="54" t="s">
        <v>19</v>
      </c>
      <c r="O722" s="54" t="s">
        <v>20</v>
      </c>
      <c r="P722" s="54" t="s">
        <v>21</v>
      </c>
      <c r="Q722" s="54" t="s">
        <v>22</v>
      </c>
      <c r="R722" s="54" t="s">
        <v>23</v>
      </c>
      <c r="S722" s="51" t="s">
        <v>177</v>
      </c>
    </row>
    <row r="723" spans="1:19" x14ac:dyDescent="0.45">
      <c r="A723" s="14">
        <v>1</v>
      </c>
      <c r="B723" s="13" t="s">
        <v>212</v>
      </c>
      <c r="C723" s="55" t="s">
        <v>226</v>
      </c>
      <c r="D723" s="56">
        <v>250000</v>
      </c>
      <c r="E723" s="14" t="s">
        <v>27</v>
      </c>
      <c r="F723" s="14" t="s">
        <v>29</v>
      </c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4" t="s">
        <v>788</v>
      </c>
    </row>
    <row r="724" spans="1:19" x14ac:dyDescent="0.45">
      <c r="A724" s="12"/>
      <c r="B724" s="6" t="s">
        <v>213</v>
      </c>
      <c r="C724" s="75" t="s">
        <v>227</v>
      </c>
      <c r="D724" s="6"/>
      <c r="E724" s="12" t="s">
        <v>28</v>
      </c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12" t="s">
        <v>789</v>
      </c>
    </row>
    <row r="725" spans="1:19" x14ac:dyDescent="0.45">
      <c r="A725" s="12"/>
      <c r="B725" s="6" t="s">
        <v>214</v>
      </c>
      <c r="C725" s="75" t="s">
        <v>228</v>
      </c>
      <c r="D725" s="6"/>
      <c r="E725" s="12" t="s">
        <v>89</v>
      </c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12" t="s">
        <v>790</v>
      </c>
    </row>
    <row r="726" spans="1:19" x14ac:dyDescent="0.45">
      <c r="A726" s="12"/>
      <c r="B726" s="6" t="s">
        <v>215</v>
      </c>
      <c r="C726" s="6" t="s">
        <v>229</v>
      </c>
      <c r="D726" s="6"/>
      <c r="E726" s="12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2"/>
    </row>
    <row r="727" spans="1:19" x14ac:dyDescent="0.45">
      <c r="A727" s="12"/>
      <c r="B727" s="6" t="s">
        <v>216</v>
      </c>
      <c r="C727" s="6" t="s">
        <v>230</v>
      </c>
      <c r="D727" s="6"/>
      <c r="E727" s="12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2"/>
    </row>
    <row r="728" spans="1:19" x14ac:dyDescent="0.45">
      <c r="A728" s="12"/>
      <c r="B728" s="6" t="s">
        <v>217</v>
      </c>
      <c r="C728" s="6" t="s">
        <v>231</v>
      </c>
      <c r="D728" s="6"/>
      <c r="E728" s="12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2"/>
    </row>
    <row r="729" spans="1:19" x14ac:dyDescent="0.45">
      <c r="A729" s="12"/>
      <c r="B729" s="6" t="s">
        <v>218</v>
      </c>
      <c r="C729" s="6" t="s">
        <v>232</v>
      </c>
      <c r="D729" s="6"/>
      <c r="E729" s="12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2"/>
    </row>
    <row r="730" spans="1:19" x14ac:dyDescent="0.45">
      <c r="A730" s="12"/>
      <c r="B730" s="6" t="s">
        <v>219</v>
      </c>
      <c r="C730" s="6" t="s">
        <v>233</v>
      </c>
      <c r="D730" s="6"/>
      <c r="E730" s="12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2"/>
    </row>
    <row r="731" spans="1:19" x14ac:dyDescent="0.45">
      <c r="A731" s="12"/>
      <c r="B731" s="6" t="s">
        <v>220</v>
      </c>
      <c r="C731" s="6" t="s">
        <v>234</v>
      </c>
      <c r="D731" s="6"/>
      <c r="E731" s="12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2"/>
    </row>
    <row r="732" spans="1:19" x14ac:dyDescent="0.45">
      <c r="A732" s="12"/>
      <c r="B732" s="6" t="s">
        <v>221</v>
      </c>
      <c r="C732" s="6" t="s">
        <v>235</v>
      </c>
      <c r="D732" s="6"/>
      <c r="E732" s="12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2"/>
    </row>
    <row r="733" spans="1:19" x14ac:dyDescent="0.45">
      <c r="A733" s="12"/>
      <c r="B733" s="6" t="s">
        <v>222</v>
      </c>
      <c r="C733" s="6"/>
      <c r="D733" s="6"/>
      <c r="E733" s="12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2"/>
    </row>
    <row r="734" spans="1:19" x14ac:dyDescent="0.45">
      <c r="A734" s="12"/>
      <c r="B734" s="6" t="s">
        <v>223</v>
      </c>
      <c r="C734" s="6"/>
      <c r="D734" s="6"/>
      <c r="E734" s="12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2"/>
    </row>
    <row r="735" spans="1:19" x14ac:dyDescent="0.45">
      <c r="A735" s="12"/>
      <c r="B735" s="6" t="s">
        <v>224</v>
      </c>
      <c r="C735" s="6"/>
      <c r="D735" s="6"/>
      <c r="E735" s="12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2"/>
    </row>
    <row r="736" spans="1:19" x14ac:dyDescent="0.45">
      <c r="A736" s="57"/>
      <c r="B736" s="8" t="s">
        <v>225</v>
      </c>
      <c r="C736" s="8"/>
      <c r="D736" s="8"/>
      <c r="E736" s="57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63"/>
    </row>
    <row r="737" spans="1:19" x14ac:dyDescent="0.45">
      <c r="A737" s="241" t="s">
        <v>158</v>
      </c>
      <c r="B737" s="241"/>
      <c r="C737" s="241"/>
      <c r="D737" s="241"/>
      <c r="E737" s="241"/>
      <c r="F737" s="241"/>
      <c r="G737" s="241"/>
      <c r="H737" s="241"/>
      <c r="I737" s="241"/>
      <c r="J737" s="241"/>
      <c r="K737" s="241"/>
      <c r="L737" s="241"/>
      <c r="M737" s="241"/>
      <c r="N737" s="241"/>
      <c r="O737" s="241"/>
      <c r="P737" s="241"/>
      <c r="Q737" s="241"/>
      <c r="R737" s="241"/>
      <c r="S737" s="241"/>
    </row>
    <row r="738" spans="1:19" x14ac:dyDescent="0.45">
      <c r="A738" s="236" t="s">
        <v>7</v>
      </c>
      <c r="B738" s="236" t="s">
        <v>143</v>
      </c>
      <c r="C738" s="70" t="s">
        <v>141</v>
      </c>
      <c r="D738" s="50" t="s">
        <v>140</v>
      </c>
      <c r="E738" s="50" t="s">
        <v>8</v>
      </c>
      <c r="F738" s="50" t="s">
        <v>10</v>
      </c>
      <c r="G738" s="242" t="s">
        <v>160</v>
      </c>
      <c r="H738" s="242"/>
      <c r="I738" s="242"/>
      <c r="J738" s="242" t="s">
        <v>161</v>
      </c>
      <c r="K738" s="242"/>
      <c r="L738" s="242"/>
      <c r="M738" s="242"/>
      <c r="N738" s="242"/>
      <c r="O738" s="242"/>
      <c r="P738" s="242"/>
      <c r="Q738" s="242"/>
      <c r="R738" s="242"/>
      <c r="S738" s="70" t="s">
        <v>9</v>
      </c>
    </row>
    <row r="739" spans="1:19" x14ac:dyDescent="0.45">
      <c r="A739" s="237"/>
      <c r="B739" s="237"/>
      <c r="C739" s="71" t="s">
        <v>142</v>
      </c>
      <c r="D739" s="53" t="s">
        <v>3</v>
      </c>
      <c r="E739" s="53" t="s">
        <v>9</v>
      </c>
      <c r="F739" s="53" t="s">
        <v>109</v>
      </c>
      <c r="G739" s="54" t="s">
        <v>12</v>
      </c>
      <c r="H739" s="54" t="s">
        <v>13</v>
      </c>
      <c r="I739" s="54" t="s">
        <v>14</v>
      </c>
      <c r="J739" s="54" t="s">
        <v>15</v>
      </c>
      <c r="K739" s="54" t="s">
        <v>16</v>
      </c>
      <c r="L739" s="54" t="s">
        <v>17</v>
      </c>
      <c r="M739" s="54" t="s">
        <v>18</v>
      </c>
      <c r="N739" s="54" t="s">
        <v>19</v>
      </c>
      <c r="O739" s="54" t="s">
        <v>20</v>
      </c>
      <c r="P739" s="54" t="s">
        <v>21</v>
      </c>
      <c r="Q739" s="54" t="s">
        <v>22</v>
      </c>
      <c r="R739" s="54" t="s">
        <v>23</v>
      </c>
      <c r="S739" s="71" t="s">
        <v>177</v>
      </c>
    </row>
    <row r="740" spans="1:19" x14ac:dyDescent="0.45">
      <c r="A740" s="12">
        <v>2</v>
      </c>
      <c r="B740" s="6" t="s">
        <v>143</v>
      </c>
      <c r="C740" s="6" t="s">
        <v>239</v>
      </c>
      <c r="D740" s="61">
        <v>10000</v>
      </c>
      <c r="E740" s="12" t="s">
        <v>63</v>
      </c>
      <c r="F740" s="12" t="s">
        <v>29</v>
      </c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80" t="s">
        <v>244</v>
      </c>
    </row>
    <row r="741" spans="1:19" x14ac:dyDescent="0.45">
      <c r="A741" s="12"/>
      <c r="B741" s="6" t="s">
        <v>27</v>
      </c>
      <c r="C741" s="6" t="s">
        <v>240</v>
      </c>
      <c r="D741" s="6"/>
      <c r="E741" s="12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12">
        <v>2567</v>
      </c>
    </row>
    <row r="742" spans="1:19" x14ac:dyDescent="0.45">
      <c r="A742" s="12"/>
      <c r="B742" s="6" t="s">
        <v>236</v>
      </c>
      <c r="C742" s="6" t="s">
        <v>241</v>
      </c>
      <c r="D742" s="6"/>
      <c r="E742" s="12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81"/>
    </row>
    <row r="743" spans="1:19" x14ac:dyDescent="0.45">
      <c r="A743" s="12"/>
      <c r="B743" s="6" t="s">
        <v>237</v>
      </c>
      <c r="C743" s="6" t="s">
        <v>242</v>
      </c>
      <c r="D743" s="6"/>
      <c r="E743" s="12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81"/>
    </row>
    <row r="744" spans="1:19" x14ac:dyDescent="0.45">
      <c r="A744" s="57"/>
      <c r="B744" s="8" t="s">
        <v>238</v>
      </c>
      <c r="C744" s="8" t="s">
        <v>243</v>
      </c>
      <c r="D744" s="8"/>
      <c r="E744" s="57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2"/>
    </row>
    <row r="745" spans="1:19" x14ac:dyDescent="0.45">
      <c r="A745" s="14">
        <v>3</v>
      </c>
      <c r="B745" s="13" t="s">
        <v>245</v>
      </c>
      <c r="C745" s="13" t="s">
        <v>247</v>
      </c>
      <c r="D745" s="56">
        <v>30000</v>
      </c>
      <c r="E745" s="14" t="s">
        <v>63</v>
      </c>
      <c r="F745" s="14" t="s">
        <v>29</v>
      </c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80" t="s">
        <v>266</v>
      </c>
    </row>
    <row r="746" spans="1:19" x14ac:dyDescent="0.45">
      <c r="A746" s="12"/>
      <c r="B746" s="6" t="s">
        <v>246</v>
      </c>
      <c r="C746" s="6" t="s">
        <v>248</v>
      </c>
      <c r="D746" s="6"/>
      <c r="E746" s="12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12">
        <v>2566</v>
      </c>
    </row>
    <row r="747" spans="1:19" x14ac:dyDescent="0.45">
      <c r="A747" s="12"/>
      <c r="B747" s="6"/>
      <c r="C747" s="6" t="s">
        <v>249</v>
      </c>
      <c r="D747" s="6"/>
      <c r="E747" s="12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81"/>
    </row>
    <row r="748" spans="1:19" x14ac:dyDescent="0.45">
      <c r="A748" s="12"/>
      <c r="B748" s="6"/>
      <c r="C748" s="6" t="s">
        <v>250</v>
      </c>
      <c r="D748" s="6"/>
      <c r="E748" s="12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2"/>
    </row>
    <row r="749" spans="1:19" x14ac:dyDescent="0.45">
      <c r="A749" s="57"/>
      <c r="B749" s="8"/>
      <c r="C749" s="8" t="s">
        <v>251</v>
      </c>
      <c r="D749" s="8"/>
      <c r="E749" s="57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63"/>
    </row>
    <row r="750" spans="1:19" x14ac:dyDescent="0.45">
      <c r="A750" s="14">
        <v>4</v>
      </c>
      <c r="B750" s="13" t="s">
        <v>252</v>
      </c>
      <c r="C750" s="13" t="s">
        <v>258</v>
      </c>
      <c r="D750" s="56">
        <v>15000</v>
      </c>
      <c r="E750" s="14" t="s">
        <v>63</v>
      </c>
      <c r="F750" s="14" t="s">
        <v>29</v>
      </c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4" t="s">
        <v>788</v>
      </c>
    </row>
    <row r="751" spans="1:19" x14ac:dyDescent="0.45">
      <c r="A751" s="12"/>
      <c r="B751" s="6" t="s">
        <v>253</v>
      </c>
      <c r="C751" s="6" t="s">
        <v>259</v>
      </c>
      <c r="D751" s="6"/>
      <c r="E751" s="12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12" t="s">
        <v>789</v>
      </c>
    </row>
    <row r="752" spans="1:19" x14ac:dyDescent="0.45">
      <c r="A752" s="12"/>
      <c r="B752" s="6" t="s">
        <v>254</v>
      </c>
      <c r="C752" s="6" t="s">
        <v>260</v>
      </c>
      <c r="D752" s="6"/>
      <c r="E752" s="12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12" t="s">
        <v>790</v>
      </c>
    </row>
    <row r="753" spans="1:19" x14ac:dyDescent="0.45">
      <c r="A753" s="12"/>
      <c r="B753" s="6" t="s">
        <v>255</v>
      </c>
      <c r="C753" s="6" t="s">
        <v>261</v>
      </c>
      <c r="D753" s="6"/>
      <c r="E753" s="12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2"/>
    </row>
    <row r="754" spans="1:19" x14ac:dyDescent="0.45">
      <c r="A754" s="12"/>
      <c r="B754" s="6" t="s">
        <v>256</v>
      </c>
      <c r="C754" s="6" t="s">
        <v>262</v>
      </c>
      <c r="D754" s="6"/>
      <c r="E754" s="12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2"/>
    </row>
    <row r="755" spans="1:19" x14ac:dyDescent="0.45">
      <c r="A755" s="12"/>
      <c r="B755" s="6" t="s">
        <v>257</v>
      </c>
      <c r="C755" s="6" t="s">
        <v>263</v>
      </c>
      <c r="D755" s="6"/>
      <c r="E755" s="12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2"/>
    </row>
    <row r="756" spans="1:19" x14ac:dyDescent="0.45">
      <c r="A756" s="12"/>
      <c r="B756" s="6"/>
      <c r="C756" s="6" t="s">
        <v>264</v>
      </c>
      <c r="D756" s="6"/>
      <c r="E756" s="12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2"/>
    </row>
    <row r="757" spans="1:19" x14ac:dyDescent="0.45">
      <c r="A757" s="57"/>
      <c r="B757" s="8"/>
      <c r="C757" s="8" t="s">
        <v>265</v>
      </c>
      <c r="D757" s="8"/>
      <c r="E757" s="57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63"/>
    </row>
    <row r="758" spans="1:19" x14ac:dyDescent="0.45">
      <c r="A758" s="29"/>
      <c r="B758" s="30"/>
      <c r="C758" s="30"/>
      <c r="D758" s="30"/>
      <c r="E758" s="29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</row>
    <row r="759" spans="1:19" x14ac:dyDescent="0.45">
      <c r="A759" s="32"/>
      <c r="B759" s="33"/>
      <c r="C759" s="33"/>
      <c r="D759" s="33"/>
      <c r="E759" s="32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27"/>
    </row>
    <row r="760" spans="1:19" x14ac:dyDescent="0.45">
      <c r="A760" s="241" t="s">
        <v>158</v>
      </c>
      <c r="B760" s="241"/>
      <c r="C760" s="241"/>
      <c r="D760" s="241"/>
      <c r="E760" s="241"/>
      <c r="F760" s="241"/>
      <c r="G760" s="241"/>
      <c r="H760" s="241"/>
      <c r="I760" s="241"/>
      <c r="J760" s="241"/>
      <c r="K760" s="241"/>
      <c r="L760" s="241"/>
      <c r="M760" s="241"/>
      <c r="N760" s="241"/>
      <c r="O760" s="241"/>
      <c r="P760" s="241"/>
      <c r="Q760" s="241"/>
      <c r="R760" s="241"/>
      <c r="S760" s="241"/>
    </row>
    <row r="761" spans="1:19" x14ac:dyDescent="0.45">
      <c r="A761" s="236" t="s">
        <v>7</v>
      </c>
      <c r="B761" s="236" t="s">
        <v>143</v>
      </c>
      <c r="C761" s="70" t="s">
        <v>141</v>
      </c>
      <c r="D761" s="50" t="s">
        <v>140</v>
      </c>
      <c r="E761" s="50" t="s">
        <v>8</v>
      </c>
      <c r="F761" s="50" t="s">
        <v>10</v>
      </c>
      <c r="G761" s="242" t="s">
        <v>160</v>
      </c>
      <c r="H761" s="242"/>
      <c r="I761" s="242"/>
      <c r="J761" s="242" t="s">
        <v>161</v>
      </c>
      <c r="K761" s="242"/>
      <c r="L761" s="242"/>
      <c r="M761" s="242"/>
      <c r="N761" s="242"/>
      <c r="O761" s="242"/>
      <c r="P761" s="242"/>
      <c r="Q761" s="242"/>
      <c r="R761" s="242"/>
      <c r="S761" s="70" t="s">
        <v>9</v>
      </c>
    </row>
    <row r="762" spans="1:19" x14ac:dyDescent="0.45">
      <c r="A762" s="237"/>
      <c r="B762" s="237"/>
      <c r="C762" s="71" t="s">
        <v>142</v>
      </c>
      <c r="D762" s="53" t="s">
        <v>3</v>
      </c>
      <c r="E762" s="53" t="s">
        <v>9</v>
      </c>
      <c r="F762" s="53" t="s">
        <v>109</v>
      </c>
      <c r="G762" s="54" t="s">
        <v>12</v>
      </c>
      <c r="H762" s="54" t="s">
        <v>13</v>
      </c>
      <c r="I762" s="54" t="s">
        <v>14</v>
      </c>
      <c r="J762" s="54" t="s">
        <v>15</v>
      </c>
      <c r="K762" s="54" t="s">
        <v>16</v>
      </c>
      <c r="L762" s="54" t="s">
        <v>17</v>
      </c>
      <c r="M762" s="54" t="s">
        <v>18</v>
      </c>
      <c r="N762" s="54" t="s">
        <v>19</v>
      </c>
      <c r="O762" s="54" t="s">
        <v>20</v>
      </c>
      <c r="P762" s="54" t="s">
        <v>21</v>
      </c>
      <c r="Q762" s="54" t="s">
        <v>22</v>
      </c>
      <c r="R762" s="54" t="s">
        <v>23</v>
      </c>
      <c r="S762" s="71" t="s">
        <v>177</v>
      </c>
    </row>
    <row r="763" spans="1:19" x14ac:dyDescent="0.45">
      <c r="A763" s="14">
        <v>5</v>
      </c>
      <c r="B763" s="13" t="s">
        <v>287</v>
      </c>
      <c r="C763" s="55" t="s">
        <v>147</v>
      </c>
      <c r="D763" s="56">
        <v>9650</v>
      </c>
      <c r="E763" s="14" t="s">
        <v>63</v>
      </c>
      <c r="F763" s="14" t="s">
        <v>31</v>
      </c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4" t="s">
        <v>788</v>
      </c>
    </row>
    <row r="764" spans="1:19" x14ac:dyDescent="0.45">
      <c r="A764" s="12"/>
      <c r="B764" s="6" t="s">
        <v>288</v>
      </c>
      <c r="C764" s="6" t="s">
        <v>290</v>
      </c>
      <c r="D764" s="6"/>
      <c r="E764" s="12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12" t="s">
        <v>789</v>
      </c>
    </row>
    <row r="765" spans="1:19" x14ac:dyDescent="0.45">
      <c r="A765" s="12"/>
      <c r="B765" s="6" t="s">
        <v>289</v>
      </c>
      <c r="C765" s="6" t="s">
        <v>291</v>
      </c>
      <c r="D765" s="6"/>
      <c r="E765" s="12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12" t="s">
        <v>790</v>
      </c>
    </row>
    <row r="766" spans="1:19" x14ac:dyDescent="0.45">
      <c r="A766" s="57"/>
      <c r="B766" s="8"/>
      <c r="C766" s="8" t="s">
        <v>235</v>
      </c>
      <c r="D766" s="8"/>
      <c r="E766" s="57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63"/>
    </row>
    <row r="767" spans="1:19" x14ac:dyDescent="0.45">
      <c r="A767" s="14">
        <v>6</v>
      </c>
      <c r="B767" s="65" t="s">
        <v>306</v>
      </c>
      <c r="C767" s="13" t="s">
        <v>272</v>
      </c>
      <c r="D767" s="56">
        <v>4000</v>
      </c>
      <c r="E767" s="14" t="s">
        <v>27</v>
      </c>
      <c r="F767" s="14" t="s">
        <v>29</v>
      </c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4" t="s">
        <v>788</v>
      </c>
    </row>
    <row r="768" spans="1:19" x14ac:dyDescent="0.45">
      <c r="A768" s="12"/>
      <c r="B768" s="6" t="s">
        <v>305</v>
      </c>
      <c r="C768" s="75" t="s">
        <v>273</v>
      </c>
      <c r="D768" s="6"/>
      <c r="E768" s="12"/>
      <c r="F768" s="12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12" t="s">
        <v>789</v>
      </c>
    </row>
    <row r="769" spans="1:19" x14ac:dyDescent="0.45">
      <c r="A769" s="12"/>
      <c r="B769" s="6"/>
      <c r="C769" s="7" t="s">
        <v>274</v>
      </c>
      <c r="D769" s="6"/>
      <c r="E769" s="12"/>
      <c r="F769" s="12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12" t="s">
        <v>790</v>
      </c>
    </row>
    <row r="770" spans="1:19" x14ac:dyDescent="0.45">
      <c r="A770" s="12"/>
      <c r="B770" s="6"/>
      <c r="C770" s="7" t="s">
        <v>275</v>
      </c>
      <c r="D770" s="6"/>
      <c r="E770" s="12"/>
      <c r="F770" s="12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2"/>
    </row>
    <row r="771" spans="1:19" x14ac:dyDescent="0.45">
      <c r="A771" s="57"/>
      <c r="B771" s="8"/>
      <c r="C771" s="86" t="s">
        <v>276</v>
      </c>
      <c r="D771" s="8"/>
      <c r="E771" s="57"/>
      <c r="F771" s="57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63"/>
    </row>
    <row r="772" spans="1:19" x14ac:dyDescent="0.45">
      <c r="A772" s="12">
        <v>7</v>
      </c>
      <c r="B772" s="85" t="s">
        <v>313</v>
      </c>
      <c r="C772" s="6" t="s">
        <v>277</v>
      </c>
      <c r="D772" s="61">
        <v>4000</v>
      </c>
      <c r="E772" s="12" t="s">
        <v>27</v>
      </c>
      <c r="F772" s="12" t="s">
        <v>29</v>
      </c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14" t="s">
        <v>788</v>
      </c>
    </row>
    <row r="773" spans="1:19" x14ac:dyDescent="0.45">
      <c r="A773" s="12"/>
      <c r="B773" s="6" t="s">
        <v>305</v>
      </c>
      <c r="C773" s="75" t="s">
        <v>273</v>
      </c>
      <c r="D773" s="6"/>
      <c r="E773" s="12"/>
      <c r="F773" s="12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12" t="s">
        <v>789</v>
      </c>
    </row>
    <row r="774" spans="1:19" x14ac:dyDescent="0.45">
      <c r="A774" s="12"/>
      <c r="B774" s="6"/>
      <c r="C774" s="7" t="s">
        <v>278</v>
      </c>
      <c r="D774" s="6"/>
      <c r="E774" s="12"/>
      <c r="F774" s="12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12" t="s">
        <v>790</v>
      </c>
    </row>
    <row r="775" spans="1:19" x14ac:dyDescent="0.45">
      <c r="A775" s="12"/>
      <c r="B775" s="6"/>
      <c r="C775" s="6" t="s">
        <v>279</v>
      </c>
      <c r="D775" s="6"/>
      <c r="E775" s="12"/>
      <c r="F775" s="12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2"/>
    </row>
    <row r="776" spans="1:19" x14ac:dyDescent="0.45">
      <c r="A776" s="12"/>
      <c r="B776" s="6"/>
      <c r="C776" s="7" t="s">
        <v>311</v>
      </c>
      <c r="D776" s="6"/>
      <c r="E776" s="12"/>
      <c r="F776" s="12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2"/>
    </row>
    <row r="777" spans="1:19" x14ac:dyDescent="0.45">
      <c r="A777" s="12"/>
      <c r="B777" s="6"/>
      <c r="C777" s="6" t="s">
        <v>312</v>
      </c>
      <c r="D777" s="6"/>
      <c r="E777" s="12"/>
      <c r="F777" s="12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2"/>
    </row>
    <row r="778" spans="1:19" x14ac:dyDescent="0.45">
      <c r="A778" s="57"/>
      <c r="B778" s="8"/>
      <c r="C778" s="86" t="s">
        <v>280</v>
      </c>
      <c r="D778" s="8"/>
      <c r="E778" s="57"/>
      <c r="F778" s="57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63"/>
    </row>
    <row r="779" spans="1:19" x14ac:dyDescent="0.45">
      <c r="A779" s="67"/>
      <c r="B779" s="68"/>
      <c r="C779" s="133"/>
      <c r="D779" s="68"/>
      <c r="E779" s="67"/>
      <c r="F779" s="67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9"/>
    </row>
    <row r="780" spans="1:19" x14ac:dyDescent="0.45">
      <c r="A780" s="67"/>
      <c r="B780" s="68"/>
      <c r="C780" s="133"/>
      <c r="D780" s="68"/>
      <c r="E780" s="67"/>
      <c r="F780" s="67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9"/>
    </row>
    <row r="781" spans="1:19" x14ac:dyDescent="0.45">
      <c r="A781" s="67"/>
      <c r="B781" s="68"/>
      <c r="C781" s="133"/>
      <c r="D781" s="68"/>
      <c r="E781" s="67"/>
      <c r="F781" s="67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9"/>
    </row>
    <row r="782" spans="1:19" x14ac:dyDescent="0.45">
      <c r="A782" s="67"/>
      <c r="B782" s="68"/>
      <c r="C782" s="133"/>
      <c r="D782" s="68"/>
      <c r="E782" s="67"/>
      <c r="F782" s="67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9"/>
    </row>
    <row r="783" spans="1:19" x14ac:dyDescent="0.45">
      <c r="A783" s="241" t="s">
        <v>158</v>
      </c>
      <c r="B783" s="241"/>
      <c r="C783" s="241"/>
      <c r="D783" s="241"/>
      <c r="E783" s="241"/>
      <c r="F783" s="241"/>
      <c r="G783" s="241"/>
      <c r="H783" s="241"/>
      <c r="I783" s="241"/>
      <c r="J783" s="241"/>
      <c r="K783" s="241"/>
      <c r="L783" s="241"/>
      <c r="M783" s="241"/>
      <c r="N783" s="241"/>
      <c r="O783" s="241"/>
      <c r="P783" s="241"/>
      <c r="Q783" s="241"/>
      <c r="R783" s="241"/>
      <c r="S783" s="241"/>
    </row>
    <row r="784" spans="1:19" x14ac:dyDescent="0.45">
      <c r="A784" s="236" t="s">
        <v>7</v>
      </c>
      <c r="B784" s="236" t="s">
        <v>143</v>
      </c>
      <c r="C784" s="126" t="s">
        <v>141</v>
      </c>
      <c r="D784" s="50" t="s">
        <v>140</v>
      </c>
      <c r="E784" s="50" t="s">
        <v>8</v>
      </c>
      <c r="F784" s="50" t="s">
        <v>10</v>
      </c>
      <c r="G784" s="242" t="s">
        <v>160</v>
      </c>
      <c r="H784" s="242"/>
      <c r="I784" s="242"/>
      <c r="J784" s="242" t="s">
        <v>161</v>
      </c>
      <c r="K784" s="242"/>
      <c r="L784" s="242"/>
      <c r="M784" s="242"/>
      <c r="N784" s="242"/>
      <c r="O784" s="242"/>
      <c r="P784" s="242"/>
      <c r="Q784" s="242"/>
      <c r="R784" s="242"/>
      <c r="S784" s="126" t="s">
        <v>9</v>
      </c>
    </row>
    <row r="785" spans="1:19" x14ac:dyDescent="0.45">
      <c r="A785" s="237"/>
      <c r="B785" s="237"/>
      <c r="C785" s="127" t="s">
        <v>142</v>
      </c>
      <c r="D785" s="53" t="s">
        <v>3</v>
      </c>
      <c r="E785" s="53" t="s">
        <v>9</v>
      </c>
      <c r="F785" s="53" t="s">
        <v>109</v>
      </c>
      <c r="G785" s="128" t="s">
        <v>12</v>
      </c>
      <c r="H785" s="128" t="s">
        <v>13</v>
      </c>
      <c r="I785" s="128" t="s">
        <v>14</v>
      </c>
      <c r="J785" s="128" t="s">
        <v>15</v>
      </c>
      <c r="K785" s="128" t="s">
        <v>16</v>
      </c>
      <c r="L785" s="128" t="s">
        <v>17</v>
      </c>
      <c r="M785" s="128" t="s">
        <v>18</v>
      </c>
      <c r="N785" s="128" t="s">
        <v>19</v>
      </c>
      <c r="O785" s="128" t="s">
        <v>20</v>
      </c>
      <c r="P785" s="128" t="s">
        <v>21</v>
      </c>
      <c r="Q785" s="128" t="s">
        <v>22</v>
      </c>
      <c r="R785" s="128" t="s">
        <v>23</v>
      </c>
      <c r="S785" s="127" t="s">
        <v>177</v>
      </c>
    </row>
    <row r="786" spans="1:19" x14ac:dyDescent="0.45">
      <c r="A786" s="14">
        <v>8</v>
      </c>
      <c r="B786" s="13" t="s">
        <v>307</v>
      </c>
      <c r="C786" s="13" t="s">
        <v>282</v>
      </c>
      <c r="D786" s="56">
        <v>32000</v>
      </c>
      <c r="E786" s="14" t="s">
        <v>27</v>
      </c>
      <c r="F786" s="14" t="s">
        <v>29</v>
      </c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4" t="s">
        <v>788</v>
      </c>
    </row>
    <row r="787" spans="1:19" x14ac:dyDescent="0.45">
      <c r="A787" s="12"/>
      <c r="B787" s="6" t="s">
        <v>308</v>
      </c>
      <c r="C787" s="75" t="s">
        <v>283</v>
      </c>
      <c r="D787" s="6"/>
      <c r="E787" s="12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12" t="s">
        <v>789</v>
      </c>
    </row>
    <row r="788" spans="1:19" x14ac:dyDescent="0.45">
      <c r="A788" s="12"/>
      <c r="B788" s="6" t="s">
        <v>309</v>
      </c>
      <c r="C788" s="6" t="s">
        <v>284</v>
      </c>
      <c r="D788" s="6"/>
      <c r="E788" s="12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12" t="s">
        <v>790</v>
      </c>
    </row>
    <row r="789" spans="1:19" x14ac:dyDescent="0.45">
      <c r="A789" s="12"/>
      <c r="B789" s="6" t="s">
        <v>310</v>
      </c>
      <c r="C789" s="105" t="s">
        <v>285</v>
      </c>
      <c r="D789" s="6"/>
      <c r="E789" s="12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2"/>
    </row>
    <row r="790" spans="1:19" x14ac:dyDescent="0.45">
      <c r="A790" s="12"/>
      <c r="B790" s="6" t="s">
        <v>281</v>
      </c>
      <c r="C790" s="7" t="s">
        <v>315</v>
      </c>
      <c r="D790" s="6"/>
      <c r="E790" s="12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2"/>
    </row>
    <row r="791" spans="1:19" x14ac:dyDescent="0.45">
      <c r="A791" s="12"/>
      <c r="B791" s="6"/>
      <c r="C791" s="7" t="s">
        <v>316</v>
      </c>
      <c r="D791" s="6"/>
      <c r="E791" s="12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2"/>
    </row>
    <row r="792" spans="1:19" x14ac:dyDescent="0.45">
      <c r="A792" s="12"/>
      <c r="B792" s="6"/>
      <c r="C792" s="6" t="s">
        <v>314</v>
      </c>
      <c r="D792" s="6"/>
      <c r="E792" s="12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2"/>
    </row>
    <row r="793" spans="1:19" x14ac:dyDescent="0.45">
      <c r="A793" s="12"/>
      <c r="B793" s="6"/>
      <c r="C793" s="7" t="s">
        <v>317</v>
      </c>
      <c r="D793" s="6"/>
      <c r="E793" s="12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2"/>
    </row>
    <row r="794" spans="1:19" x14ac:dyDescent="0.45">
      <c r="A794" s="12"/>
      <c r="B794" s="6"/>
      <c r="C794" s="6" t="s">
        <v>318</v>
      </c>
      <c r="D794" s="6"/>
      <c r="E794" s="12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2"/>
    </row>
    <row r="795" spans="1:19" x14ac:dyDescent="0.45">
      <c r="A795" s="12"/>
      <c r="B795" s="6"/>
      <c r="C795" s="7" t="s">
        <v>286</v>
      </c>
      <c r="D795" s="6"/>
      <c r="E795" s="12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2"/>
    </row>
    <row r="796" spans="1:19" x14ac:dyDescent="0.45">
      <c r="A796" s="12"/>
      <c r="B796" s="6"/>
      <c r="C796" s="6" t="s">
        <v>319</v>
      </c>
      <c r="D796" s="6"/>
      <c r="E796" s="12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2"/>
    </row>
    <row r="797" spans="1:19" x14ac:dyDescent="0.45">
      <c r="A797" s="12"/>
      <c r="B797" s="6"/>
      <c r="C797" s="7" t="s">
        <v>321</v>
      </c>
      <c r="D797" s="6"/>
      <c r="E797" s="12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2"/>
    </row>
    <row r="798" spans="1:19" x14ac:dyDescent="0.45">
      <c r="A798" s="12"/>
      <c r="B798" s="6"/>
      <c r="C798" s="6" t="s">
        <v>320</v>
      </c>
      <c r="D798" s="6"/>
      <c r="E798" s="12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2"/>
    </row>
    <row r="799" spans="1:19" x14ac:dyDescent="0.45">
      <c r="A799" s="12"/>
      <c r="B799" s="6"/>
      <c r="C799" s="7" t="s">
        <v>322</v>
      </c>
      <c r="D799" s="6"/>
      <c r="E799" s="12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2"/>
    </row>
    <row r="800" spans="1:19" x14ac:dyDescent="0.45">
      <c r="A800" s="57"/>
      <c r="B800" s="8"/>
      <c r="C800" s="8" t="s">
        <v>323</v>
      </c>
      <c r="D800" s="8"/>
      <c r="E800" s="57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63"/>
    </row>
    <row r="801" spans="1:19" x14ac:dyDescent="0.45">
      <c r="A801" s="87"/>
      <c r="B801" s="53" t="s">
        <v>87</v>
      </c>
      <c r="C801" s="88"/>
      <c r="D801" s="89">
        <f>D723+D740+D745+D750+D763+D767+D772+D786</f>
        <v>354650</v>
      </c>
      <c r="E801" s="72" t="s">
        <v>86</v>
      </c>
      <c r="F801" s="72">
        <v>2</v>
      </c>
      <c r="G801" s="72" t="s">
        <v>86</v>
      </c>
      <c r="H801" s="72" t="s">
        <v>86</v>
      </c>
      <c r="I801" s="72" t="s">
        <v>86</v>
      </c>
      <c r="J801" s="72" t="s">
        <v>86</v>
      </c>
      <c r="K801" s="72" t="s">
        <v>86</v>
      </c>
      <c r="L801" s="72" t="s">
        <v>86</v>
      </c>
      <c r="M801" s="72" t="s">
        <v>86</v>
      </c>
      <c r="N801" s="72" t="s">
        <v>86</v>
      </c>
      <c r="O801" s="72" t="s">
        <v>86</v>
      </c>
      <c r="P801" s="72" t="s">
        <v>86</v>
      </c>
      <c r="Q801" s="72" t="s">
        <v>86</v>
      </c>
      <c r="R801" s="72" t="s">
        <v>86</v>
      </c>
      <c r="S801" s="73"/>
    </row>
    <row r="802" spans="1:19" x14ac:dyDescent="0.45">
      <c r="A802" s="32"/>
      <c r="B802" s="33"/>
      <c r="C802" s="33"/>
      <c r="D802" s="33"/>
      <c r="E802" s="32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</row>
    <row r="803" spans="1:19" x14ac:dyDescent="0.45">
      <c r="A803" s="32"/>
      <c r="B803" s="33"/>
      <c r="C803" s="33"/>
      <c r="D803" s="33"/>
      <c r="E803" s="32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</row>
    <row r="804" spans="1:19" x14ac:dyDescent="0.45">
      <c r="A804" s="32"/>
      <c r="B804" s="33"/>
      <c r="C804" s="33"/>
      <c r="D804" s="33"/>
      <c r="E804" s="32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</row>
    <row r="805" spans="1:19" x14ac:dyDescent="0.45">
      <c r="A805" s="32"/>
      <c r="B805" s="33"/>
      <c r="C805" s="33"/>
      <c r="D805" s="33"/>
      <c r="E805" s="32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</row>
    <row r="806" spans="1:19" x14ac:dyDescent="0.45">
      <c r="A806" s="241" t="s">
        <v>158</v>
      </c>
      <c r="B806" s="241"/>
      <c r="C806" s="241"/>
      <c r="D806" s="241"/>
      <c r="E806" s="241"/>
      <c r="F806" s="241"/>
      <c r="G806" s="241"/>
      <c r="H806" s="241"/>
      <c r="I806" s="241"/>
      <c r="J806" s="241"/>
      <c r="K806" s="241"/>
      <c r="L806" s="241"/>
      <c r="M806" s="241"/>
      <c r="N806" s="241"/>
      <c r="O806" s="241"/>
      <c r="P806" s="241"/>
      <c r="Q806" s="241"/>
      <c r="R806" s="241"/>
      <c r="S806" s="241"/>
    </row>
    <row r="807" spans="1:19" x14ac:dyDescent="0.45">
      <c r="A807" s="243" t="s">
        <v>135</v>
      </c>
      <c r="B807" s="243"/>
      <c r="C807" s="243"/>
      <c r="D807" s="243"/>
      <c r="E807" s="243"/>
      <c r="F807" s="243"/>
      <c r="G807" s="243"/>
      <c r="H807" s="243"/>
      <c r="I807" s="243"/>
      <c r="J807" s="243"/>
      <c r="K807" s="243"/>
      <c r="L807" s="243"/>
      <c r="M807" s="243"/>
      <c r="N807" s="243"/>
      <c r="O807" s="243"/>
      <c r="P807" s="243"/>
      <c r="Q807" s="243"/>
      <c r="R807" s="243"/>
      <c r="S807" s="243"/>
    </row>
    <row r="808" spans="1:19" x14ac:dyDescent="0.45">
      <c r="A808" s="231" t="s">
        <v>871</v>
      </c>
      <c r="B808" s="231"/>
      <c r="C808" s="231"/>
      <c r="D808" s="231"/>
      <c r="E808" s="231"/>
      <c r="F808" s="231"/>
      <c r="G808" s="231"/>
      <c r="H808" s="231"/>
      <c r="I808" s="231"/>
      <c r="J808" s="231"/>
      <c r="K808" s="231"/>
      <c r="L808" s="231"/>
      <c r="M808" s="231"/>
      <c r="N808" s="231"/>
      <c r="O808" s="231"/>
      <c r="P808" s="231"/>
      <c r="Q808" s="231"/>
      <c r="R808" s="231"/>
      <c r="S808" s="231"/>
    </row>
    <row r="809" spans="1:19" x14ac:dyDescent="0.45">
      <c r="A809" s="244" t="s">
        <v>162</v>
      </c>
      <c r="B809" s="244"/>
      <c r="C809" s="244"/>
      <c r="D809" s="244"/>
      <c r="E809" s="244"/>
      <c r="F809" s="244"/>
      <c r="G809" s="244"/>
      <c r="H809" s="244"/>
      <c r="I809" s="244"/>
      <c r="J809" s="244"/>
      <c r="K809" s="244"/>
      <c r="L809" s="244"/>
      <c r="M809" s="244"/>
      <c r="N809" s="244"/>
      <c r="O809" s="244"/>
      <c r="P809" s="244"/>
      <c r="Q809" s="244"/>
      <c r="R809" s="244"/>
      <c r="S809" s="244"/>
    </row>
    <row r="810" spans="1:19" x14ac:dyDescent="0.45">
      <c r="A810" s="231" t="s">
        <v>163</v>
      </c>
      <c r="B810" s="231"/>
      <c r="C810" s="231"/>
      <c r="D810" s="231"/>
      <c r="E810" s="231"/>
      <c r="F810" s="231"/>
      <c r="G810" s="231"/>
      <c r="H810" s="231"/>
      <c r="I810" s="231"/>
      <c r="J810" s="231"/>
      <c r="K810" s="231"/>
      <c r="L810" s="231"/>
      <c r="M810" s="231"/>
      <c r="N810" s="231"/>
      <c r="O810" s="231"/>
      <c r="P810" s="231"/>
      <c r="Q810" s="231"/>
      <c r="R810" s="231"/>
      <c r="S810" s="231"/>
    </row>
    <row r="811" spans="1:19" x14ac:dyDescent="0.45">
      <c r="A811" s="231" t="s">
        <v>164</v>
      </c>
      <c r="B811" s="231"/>
      <c r="C811" s="231"/>
      <c r="D811" s="231"/>
      <c r="E811" s="231"/>
      <c r="F811" s="231"/>
      <c r="G811" s="231"/>
      <c r="H811" s="231"/>
      <c r="I811" s="231"/>
      <c r="J811" s="231"/>
      <c r="K811" s="231"/>
      <c r="L811" s="231"/>
      <c r="M811" s="231"/>
      <c r="N811" s="231"/>
      <c r="O811" s="231"/>
      <c r="P811" s="231"/>
      <c r="Q811" s="231"/>
      <c r="R811" s="231"/>
      <c r="S811" s="231"/>
    </row>
    <row r="812" spans="1:19" x14ac:dyDescent="0.45">
      <c r="A812" s="235" t="s">
        <v>666</v>
      </c>
      <c r="B812" s="235"/>
      <c r="C812" s="235"/>
      <c r="D812" s="235"/>
      <c r="E812" s="235"/>
      <c r="F812" s="235"/>
      <c r="G812" s="235"/>
      <c r="H812" s="235"/>
      <c r="I812" s="235"/>
      <c r="J812" s="235"/>
      <c r="K812" s="235"/>
      <c r="L812" s="235"/>
      <c r="M812" s="235"/>
      <c r="N812" s="235"/>
      <c r="O812" s="235"/>
      <c r="P812" s="235"/>
      <c r="Q812" s="235"/>
      <c r="R812" s="235"/>
      <c r="S812" s="235"/>
    </row>
    <row r="813" spans="1:19" x14ac:dyDescent="0.45">
      <c r="A813" s="236" t="s">
        <v>7</v>
      </c>
      <c r="B813" s="236" t="s">
        <v>143</v>
      </c>
      <c r="C813" s="90" t="s">
        <v>141</v>
      </c>
      <c r="D813" s="49" t="s">
        <v>140</v>
      </c>
      <c r="E813" s="50" t="s">
        <v>8</v>
      </c>
      <c r="F813" s="50" t="s">
        <v>10</v>
      </c>
      <c r="G813" s="238" t="s">
        <v>160</v>
      </c>
      <c r="H813" s="239"/>
      <c r="I813" s="240"/>
      <c r="J813" s="238" t="s">
        <v>161</v>
      </c>
      <c r="K813" s="239"/>
      <c r="L813" s="239"/>
      <c r="M813" s="239"/>
      <c r="N813" s="239"/>
      <c r="O813" s="239"/>
      <c r="P813" s="239"/>
      <c r="Q813" s="239"/>
      <c r="R813" s="240"/>
      <c r="S813" s="90" t="s">
        <v>9</v>
      </c>
    </row>
    <row r="814" spans="1:19" x14ac:dyDescent="0.45">
      <c r="A814" s="237"/>
      <c r="B814" s="237"/>
      <c r="C814" s="91" t="s">
        <v>142</v>
      </c>
      <c r="D814" s="52" t="s">
        <v>3</v>
      </c>
      <c r="E814" s="53" t="s">
        <v>9</v>
      </c>
      <c r="F814" s="53" t="s">
        <v>109</v>
      </c>
      <c r="G814" s="92" t="s">
        <v>12</v>
      </c>
      <c r="H814" s="92" t="s">
        <v>13</v>
      </c>
      <c r="I814" s="92" t="s">
        <v>14</v>
      </c>
      <c r="J814" s="92" t="s">
        <v>15</v>
      </c>
      <c r="K814" s="92" t="s">
        <v>16</v>
      </c>
      <c r="L814" s="92" t="s">
        <v>17</v>
      </c>
      <c r="M814" s="92" t="s">
        <v>18</v>
      </c>
      <c r="N814" s="92" t="s">
        <v>19</v>
      </c>
      <c r="O814" s="92" t="s">
        <v>20</v>
      </c>
      <c r="P814" s="92" t="s">
        <v>21</v>
      </c>
      <c r="Q814" s="92" t="s">
        <v>22</v>
      </c>
      <c r="R814" s="92" t="s">
        <v>23</v>
      </c>
      <c r="S814" s="91" t="s">
        <v>177</v>
      </c>
    </row>
    <row r="815" spans="1:19" x14ac:dyDescent="0.45">
      <c r="A815" s="114">
        <v>1</v>
      </c>
      <c r="B815" s="109" t="s">
        <v>324</v>
      </c>
      <c r="C815" s="110" t="s">
        <v>327</v>
      </c>
      <c r="D815" s="61">
        <v>180000</v>
      </c>
      <c r="E815" s="12" t="s">
        <v>27</v>
      </c>
      <c r="F815" s="12" t="s">
        <v>29</v>
      </c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14" t="s">
        <v>788</v>
      </c>
    </row>
    <row r="816" spans="1:19" x14ac:dyDescent="0.45">
      <c r="A816" s="93"/>
      <c r="B816" s="104" t="s">
        <v>325</v>
      </c>
      <c r="C816" s="111" t="s">
        <v>328</v>
      </c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12" t="s">
        <v>789</v>
      </c>
    </row>
    <row r="817" spans="1:19" x14ac:dyDescent="0.45">
      <c r="A817" s="93"/>
      <c r="B817" s="104" t="s">
        <v>326</v>
      </c>
      <c r="C817" s="111" t="s">
        <v>329</v>
      </c>
      <c r="D817" s="84"/>
      <c r="E817" s="84"/>
      <c r="F817" s="84"/>
      <c r="G817" s="84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12" t="s">
        <v>790</v>
      </c>
    </row>
    <row r="818" spans="1:19" x14ac:dyDescent="0.45">
      <c r="A818" s="93"/>
      <c r="B818" s="112" t="s">
        <v>27</v>
      </c>
      <c r="C818" s="111" t="s">
        <v>330</v>
      </c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93"/>
    </row>
    <row r="819" spans="1:19" x14ac:dyDescent="0.45">
      <c r="A819" s="93"/>
      <c r="B819" s="93"/>
      <c r="C819" s="111" t="s">
        <v>331</v>
      </c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93"/>
    </row>
    <row r="820" spans="1:19" x14ac:dyDescent="0.45">
      <c r="A820" s="93"/>
      <c r="B820" s="93"/>
      <c r="C820" s="111" t="s">
        <v>332</v>
      </c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93"/>
    </row>
    <row r="821" spans="1:19" x14ac:dyDescent="0.45">
      <c r="A821" s="93"/>
      <c r="B821" s="93"/>
      <c r="C821" s="111" t="s">
        <v>333</v>
      </c>
      <c r="D821" s="84"/>
      <c r="E821" s="84"/>
      <c r="F821" s="84"/>
      <c r="G821" s="84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93"/>
    </row>
    <row r="822" spans="1:19" x14ac:dyDescent="0.45">
      <c r="A822" s="93"/>
      <c r="B822" s="93"/>
      <c r="C822" s="112" t="s">
        <v>334</v>
      </c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93"/>
    </row>
    <row r="823" spans="1:19" x14ac:dyDescent="0.45">
      <c r="A823" s="93"/>
      <c r="B823" s="93"/>
      <c r="C823" s="135" t="s">
        <v>512</v>
      </c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93"/>
    </row>
    <row r="824" spans="1:19" x14ac:dyDescent="0.45">
      <c r="A824" s="132"/>
      <c r="B824" s="132"/>
      <c r="C824" s="112" t="s">
        <v>513</v>
      </c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132"/>
    </row>
    <row r="825" spans="1:19" x14ac:dyDescent="0.45">
      <c r="A825" s="132"/>
      <c r="B825" s="132"/>
      <c r="C825" s="112" t="s">
        <v>514</v>
      </c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132"/>
    </row>
    <row r="826" spans="1:19" x14ac:dyDescent="0.45">
      <c r="A826" s="131"/>
      <c r="B826" s="131"/>
      <c r="C826" s="113" t="s">
        <v>515</v>
      </c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131"/>
    </row>
    <row r="827" spans="1:19" x14ac:dyDescent="0.45">
      <c r="A827" s="87"/>
      <c r="B827" s="53" t="s">
        <v>87</v>
      </c>
      <c r="C827" s="88"/>
      <c r="D827" s="89">
        <f>D815</f>
        <v>180000</v>
      </c>
      <c r="E827" s="72" t="s">
        <v>86</v>
      </c>
      <c r="F827" s="72">
        <v>1</v>
      </c>
      <c r="G827" s="72" t="s">
        <v>86</v>
      </c>
      <c r="H827" s="72" t="s">
        <v>86</v>
      </c>
      <c r="I827" s="72" t="s">
        <v>86</v>
      </c>
      <c r="J827" s="72" t="s">
        <v>86</v>
      </c>
      <c r="K827" s="72" t="s">
        <v>86</v>
      </c>
      <c r="L827" s="72" t="s">
        <v>86</v>
      </c>
      <c r="M827" s="72" t="s">
        <v>86</v>
      </c>
      <c r="N827" s="72" t="s">
        <v>86</v>
      </c>
      <c r="O827" s="72" t="s">
        <v>86</v>
      </c>
      <c r="P827" s="72" t="s">
        <v>86</v>
      </c>
      <c r="Q827" s="72" t="s">
        <v>86</v>
      </c>
      <c r="R827" s="72" t="s">
        <v>86</v>
      </c>
      <c r="S827" s="73"/>
    </row>
    <row r="828" spans="1:19" x14ac:dyDescent="0.45">
      <c r="A828" s="106"/>
      <c r="B828" s="106"/>
      <c r="C828" s="108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6"/>
    </row>
    <row r="829" spans="1:19" x14ac:dyDescent="0.45">
      <c r="A829" s="241" t="s">
        <v>158</v>
      </c>
      <c r="B829" s="241"/>
      <c r="C829" s="241"/>
      <c r="D829" s="241"/>
      <c r="E829" s="241"/>
      <c r="F829" s="241"/>
      <c r="G829" s="241"/>
      <c r="H829" s="241"/>
      <c r="I829" s="241"/>
      <c r="J829" s="241"/>
      <c r="K829" s="241"/>
      <c r="L829" s="241"/>
      <c r="M829" s="241"/>
      <c r="N829" s="241"/>
      <c r="O829" s="241"/>
      <c r="P829" s="241"/>
      <c r="Q829" s="241"/>
      <c r="R829" s="241"/>
      <c r="S829" s="241"/>
    </row>
    <row r="830" spans="1:19" x14ac:dyDescent="0.45">
      <c r="A830" s="243" t="s">
        <v>135</v>
      </c>
      <c r="B830" s="243"/>
      <c r="C830" s="243"/>
      <c r="D830" s="243"/>
      <c r="E830" s="243"/>
      <c r="F830" s="243"/>
      <c r="G830" s="243"/>
      <c r="H830" s="243"/>
      <c r="I830" s="243"/>
      <c r="J830" s="243"/>
      <c r="K830" s="243"/>
      <c r="L830" s="243"/>
      <c r="M830" s="243"/>
      <c r="N830" s="243"/>
      <c r="O830" s="243"/>
      <c r="P830" s="243"/>
      <c r="Q830" s="243"/>
      <c r="R830" s="243"/>
      <c r="S830" s="243"/>
    </row>
    <row r="831" spans="1:19" x14ac:dyDescent="0.45">
      <c r="A831" s="231" t="s">
        <v>871</v>
      </c>
      <c r="B831" s="231"/>
      <c r="C831" s="231"/>
      <c r="D831" s="231"/>
      <c r="E831" s="231"/>
      <c r="F831" s="231"/>
      <c r="G831" s="231"/>
      <c r="H831" s="231"/>
      <c r="I831" s="231"/>
      <c r="J831" s="231"/>
      <c r="K831" s="231"/>
      <c r="L831" s="231"/>
      <c r="M831" s="231"/>
      <c r="N831" s="231"/>
      <c r="O831" s="231"/>
      <c r="P831" s="231"/>
      <c r="Q831" s="231"/>
      <c r="R831" s="231"/>
      <c r="S831" s="231"/>
    </row>
    <row r="832" spans="1:19" x14ac:dyDescent="0.45">
      <c r="A832" s="244" t="s">
        <v>162</v>
      </c>
      <c r="B832" s="244"/>
      <c r="C832" s="244"/>
      <c r="D832" s="244"/>
      <c r="E832" s="244"/>
      <c r="F832" s="244"/>
      <c r="G832" s="244"/>
      <c r="H832" s="244"/>
      <c r="I832" s="244"/>
      <c r="J832" s="244"/>
      <c r="K832" s="244"/>
      <c r="L832" s="244"/>
      <c r="M832" s="244"/>
      <c r="N832" s="244"/>
      <c r="O832" s="244"/>
      <c r="P832" s="244"/>
      <c r="Q832" s="244"/>
      <c r="R832" s="244"/>
      <c r="S832" s="244"/>
    </row>
    <row r="833" spans="1:19" x14ac:dyDescent="0.45">
      <c r="A833" s="231" t="s">
        <v>163</v>
      </c>
      <c r="B833" s="231"/>
      <c r="C833" s="231"/>
      <c r="D833" s="231"/>
      <c r="E833" s="231"/>
      <c r="F833" s="231"/>
      <c r="G833" s="231"/>
      <c r="H833" s="231"/>
      <c r="I833" s="231"/>
      <c r="J833" s="231"/>
      <c r="K833" s="231"/>
      <c r="L833" s="231"/>
      <c r="M833" s="231"/>
      <c r="N833" s="231"/>
      <c r="O833" s="231"/>
      <c r="P833" s="231"/>
      <c r="Q833" s="231"/>
      <c r="R833" s="231"/>
      <c r="S833" s="231"/>
    </row>
    <row r="834" spans="1:19" x14ac:dyDescent="0.45">
      <c r="A834" s="231" t="s">
        <v>164</v>
      </c>
      <c r="B834" s="231"/>
      <c r="C834" s="231"/>
      <c r="D834" s="231"/>
      <c r="E834" s="231"/>
      <c r="F834" s="231"/>
      <c r="G834" s="231"/>
      <c r="H834" s="231"/>
      <c r="I834" s="231"/>
      <c r="J834" s="231"/>
      <c r="K834" s="231"/>
      <c r="L834" s="231"/>
      <c r="M834" s="231"/>
      <c r="N834" s="231"/>
      <c r="O834" s="231"/>
      <c r="P834" s="231"/>
      <c r="Q834" s="231"/>
      <c r="R834" s="231"/>
      <c r="S834" s="231"/>
    </row>
    <row r="835" spans="1:19" x14ac:dyDescent="0.45">
      <c r="A835" s="235" t="s">
        <v>667</v>
      </c>
      <c r="B835" s="235"/>
      <c r="C835" s="235"/>
      <c r="D835" s="235"/>
      <c r="E835" s="235"/>
      <c r="F835" s="235"/>
      <c r="G835" s="235"/>
      <c r="H835" s="235"/>
      <c r="I835" s="235"/>
      <c r="J835" s="235"/>
      <c r="K835" s="235"/>
      <c r="L835" s="235"/>
      <c r="M835" s="235"/>
      <c r="N835" s="235"/>
      <c r="O835" s="235"/>
      <c r="P835" s="235"/>
      <c r="Q835" s="235"/>
      <c r="R835" s="235"/>
      <c r="S835" s="235"/>
    </row>
    <row r="836" spans="1:19" x14ac:dyDescent="0.45">
      <c r="A836" s="236" t="s">
        <v>7</v>
      </c>
      <c r="B836" s="236" t="s">
        <v>143</v>
      </c>
      <c r="C836" s="136" t="s">
        <v>141</v>
      </c>
      <c r="D836" s="49" t="s">
        <v>140</v>
      </c>
      <c r="E836" s="50" t="s">
        <v>8</v>
      </c>
      <c r="F836" s="50" t="s">
        <v>10</v>
      </c>
      <c r="G836" s="238" t="s">
        <v>160</v>
      </c>
      <c r="H836" s="239"/>
      <c r="I836" s="240"/>
      <c r="J836" s="238" t="s">
        <v>161</v>
      </c>
      <c r="K836" s="239"/>
      <c r="L836" s="239"/>
      <c r="M836" s="239"/>
      <c r="N836" s="239"/>
      <c r="O836" s="239"/>
      <c r="P836" s="239"/>
      <c r="Q836" s="239"/>
      <c r="R836" s="240"/>
      <c r="S836" s="136" t="s">
        <v>9</v>
      </c>
    </row>
    <row r="837" spans="1:19" x14ac:dyDescent="0.45">
      <c r="A837" s="237"/>
      <c r="B837" s="237"/>
      <c r="C837" s="137" t="s">
        <v>142</v>
      </c>
      <c r="D837" s="52" t="s">
        <v>3</v>
      </c>
      <c r="E837" s="53" t="s">
        <v>9</v>
      </c>
      <c r="F837" s="53" t="s">
        <v>109</v>
      </c>
      <c r="G837" s="138" t="s">
        <v>12</v>
      </c>
      <c r="H837" s="138" t="s">
        <v>13</v>
      </c>
      <c r="I837" s="138" t="s">
        <v>14</v>
      </c>
      <c r="J837" s="138" t="s">
        <v>15</v>
      </c>
      <c r="K837" s="138" t="s">
        <v>16</v>
      </c>
      <c r="L837" s="138" t="s">
        <v>17</v>
      </c>
      <c r="M837" s="138" t="s">
        <v>18</v>
      </c>
      <c r="N837" s="138" t="s">
        <v>19</v>
      </c>
      <c r="O837" s="138" t="s">
        <v>20</v>
      </c>
      <c r="P837" s="138" t="s">
        <v>21</v>
      </c>
      <c r="Q837" s="138" t="s">
        <v>22</v>
      </c>
      <c r="R837" s="138" t="s">
        <v>23</v>
      </c>
      <c r="S837" s="137" t="s">
        <v>177</v>
      </c>
    </row>
    <row r="838" spans="1:19" x14ac:dyDescent="0.45">
      <c r="A838" s="114">
        <v>1</v>
      </c>
      <c r="B838" s="117" t="s">
        <v>539</v>
      </c>
      <c r="C838" s="148" t="s">
        <v>544</v>
      </c>
      <c r="D838" s="118">
        <v>91800</v>
      </c>
      <c r="E838" s="14" t="s">
        <v>27</v>
      </c>
      <c r="F838" s="14" t="s">
        <v>29</v>
      </c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14" t="s">
        <v>788</v>
      </c>
    </row>
    <row r="839" spans="1:19" x14ac:dyDescent="0.45">
      <c r="A839" s="147"/>
      <c r="B839" s="6" t="s">
        <v>540</v>
      </c>
      <c r="C839" s="149" t="s">
        <v>545</v>
      </c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 t="s">
        <v>789</v>
      </c>
    </row>
    <row r="840" spans="1:19" x14ac:dyDescent="0.45">
      <c r="A840" s="147"/>
      <c r="B840" s="112" t="s">
        <v>541</v>
      </c>
      <c r="C840" s="149" t="s">
        <v>546</v>
      </c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 t="s">
        <v>790</v>
      </c>
    </row>
    <row r="841" spans="1:19" x14ac:dyDescent="0.45">
      <c r="A841" s="147"/>
      <c r="B841" s="112" t="s">
        <v>542</v>
      </c>
      <c r="C841" s="149" t="s">
        <v>553</v>
      </c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47"/>
    </row>
    <row r="842" spans="1:19" x14ac:dyDescent="0.45">
      <c r="A842" s="132"/>
      <c r="B842" s="112" t="s">
        <v>543</v>
      </c>
      <c r="C842" s="149" t="s">
        <v>547</v>
      </c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132"/>
    </row>
    <row r="843" spans="1:19" x14ac:dyDescent="0.45">
      <c r="A843" s="132"/>
      <c r="B843" s="132"/>
      <c r="C843" s="149" t="s">
        <v>552</v>
      </c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132"/>
    </row>
    <row r="844" spans="1:19" x14ac:dyDescent="0.45">
      <c r="A844" s="132"/>
      <c r="B844" s="132"/>
      <c r="C844" s="149" t="s">
        <v>554</v>
      </c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132"/>
    </row>
    <row r="845" spans="1:19" x14ac:dyDescent="0.45">
      <c r="A845" s="132"/>
      <c r="B845" s="132"/>
      <c r="C845" s="149" t="s">
        <v>548</v>
      </c>
      <c r="D845" s="84"/>
      <c r="E845" s="84"/>
      <c r="F845" s="84"/>
      <c r="G845" s="84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132"/>
    </row>
    <row r="846" spans="1:19" x14ac:dyDescent="0.45">
      <c r="A846" s="132"/>
      <c r="B846" s="132"/>
      <c r="C846" s="149" t="s">
        <v>555</v>
      </c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132"/>
    </row>
    <row r="847" spans="1:19" x14ac:dyDescent="0.45">
      <c r="A847" s="132"/>
      <c r="B847" s="132"/>
      <c r="C847" s="149" t="s">
        <v>549</v>
      </c>
      <c r="D847" s="84"/>
      <c r="E847" s="84"/>
      <c r="F847" s="84"/>
      <c r="G847" s="84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132"/>
    </row>
    <row r="848" spans="1:19" x14ac:dyDescent="0.45">
      <c r="A848" s="132"/>
      <c r="B848" s="132"/>
      <c r="C848" s="149" t="s">
        <v>550</v>
      </c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132"/>
    </row>
    <row r="849" spans="1:19" x14ac:dyDescent="0.45">
      <c r="A849" s="87"/>
      <c r="B849" s="53"/>
      <c r="C849" s="150" t="s">
        <v>551</v>
      </c>
      <c r="D849" s="89"/>
      <c r="E849" s="87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63"/>
    </row>
    <row r="850" spans="1:19" x14ac:dyDescent="0.45">
      <c r="A850" s="87"/>
      <c r="B850" s="53" t="s">
        <v>87</v>
      </c>
      <c r="C850" s="88"/>
      <c r="D850" s="89">
        <f>D838</f>
        <v>91800</v>
      </c>
      <c r="E850" s="72" t="s">
        <v>86</v>
      </c>
      <c r="F850" s="72">
        <v>1</v>
      </c>
      <c r="G850" s="72" t="s">
        <v>86</v>
      </c>
      <c r="H850" s="72" t="s">
        <v>86</v>
      </c>
      <c r="I850" s="72" t="s">
        <v>86</v>
      </c>
      <c r="J850" s="72" t="s">
        <v>86</v>
      </c>
      <c r="K850" s="72" t="s">
        <v>86</v>
      </c>
      <c r="L850" s="72" t="s">
        <v>86</v>
      </c>
      <c r="M850" s="72" t="s">
        <v>86</v>
      </c>
      <c r="N850" s="72" t="s">
        <v>86</v>
      </c>
      <c r="O850" s="72" t="s">
        <v>86</v>
      </c>
      <c r="P850" s="72" t="s">
        <v>86</v>
      </c>
      <c r="Q850" s="72" t="s">
        <v>86</v>
      </c>
      <c r="R850" s="72" t="s">
        <v>86</v>
      </c>
      <c r="S850" s="73"/>
    </row>
    <row r="851" spans="1:19" x14ac:dyDescent="0.45">
      <c r="A851" s="25"/>
      <c r="B851" s="35"/>
      <c r="C851" s="146"/>
      <c r="D851" s="36"/>
      <c r="E851" s="25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</row>
    <row r="852" spans="1:19" x14ac:dyDescent="0.45">
      <c r="A852" s="241" t="s">
        <v>158</v>
      </c>
      <c r="B852" s="241"/>
      <c r="C852" s="241"/>
      <c r="D852" s="241"/>
      <c r="E852" s="241"/>
      <c r="F852" s="241"/>
      <c r="G852" s="241"/>
      <c r="H852" s="241"/>
      <c r="I852" s="241"/>
      <c r="J852" s="241"/>
      <c r="K852" s="241"/>
      <c r="L852" s="241"/>
      <c r="M852" s="241"/>
      <c r="N852" s="241"/>
      <c r="O852" s="241"/>
      <c r="P852" s="241"/>
      <c r="Q852" s="241"/>
      <c r="R852" s="241"/>
      <c r="S852" s="241"/>
    </row>
    <row r="853" spans="1:19" x14ac:dyDescent="0.45">
      <c r="A853" s="243" t="s">
        <v>135</v>
      </c>
      <c r="B853" s="243"/>
      <c r="C853" s="243"/>
      <c r="D853" s="243"/>
      <c r="E853" s="243"/>
      <c r="F853" s="243"/>
      <c r="G853" s="243"/>
      <c r="H853" s="243"/>
      <c r="I853" s="243"/>
      <c r="J853" s="243"/>
      <c r="K853" s="243"/>
      <c r="L853" s="243"/>
      <c r="M853" s="243"/>
      <c r="N853" s="243"/>
      <c r="O853" s="243"/>
      <c r="P853" s="243"/>
      <c r="Q853" s="243"/>
      <c r="R853" s="243"/>
      <c r="S853" s="243"/>
    </row>
    <row r="854" spans="1:19" x14ac:dyDescent="0.45">
      <c r="A854" s="231" t="s">
        <v>871</v>
      </c>
      <c r="B854" s="231"/>
      <c r="C854" s="231"/>
      <c r="D854" s="231"/>
      <c r="E854" s="231"/>
      <c r="F854" s="231"/>
      <c r="G854" s="231"/>
      <c r="H854" s="231"/>
      <c r="I854" s="231"/>
      <c r="J854" s="231"/>
      <c r="K854" s="231"/>
      <c r="L854" s="231"/>
      <c r="M854" s="231"/>
      <c r="N854" s="231"/>
      <c r="O854" s="231"/>
      <c r="P854" s="231"/>
      <c r="Q854" s="231"/>
      <c r="R854" s="231"/>
      <c r="S854" s="231"/>
    </row>
    <row r="855" spans="1:19" x14ac:dyDescent="0.45">
      <c r="A855" s="244" t="s">
        <v>162</v>
      </c>
      <c r="B855" s="244"/>
      <c r="C855" s="244"/>
      <c r="D855" s="244"/>
      <c r="E855" s="244"/>
      <c r="F855" s="244"/>
      <c r="G855" s="244"/>
      <c r="H855" s="244"/>
      <c r="I855" s="244"/>
      <c r="J855" s="244"/>
      <c r="K855" s="244"/>
      <c r="L855" s="244"/>
      <c r="M855" s="244"/>
      <c r="N855" s="244"/>
      <c r="O855" s="244"/>
      <c r="P855" s="244"/>
      <c r="Q855" s="244"/>
      <c r="R855" s="244"/>
      <c r="S855" s="244"/>
    </row>
    <row r="856" spans="1:19" x14ac:dyDescent="0.45">
      <c r="A856" s="231" t="s">
        <v>163</v>
      </c>
      <c r="B856" s="231"/>
      <c r="C856" s="231"/>
      <c r="D856" s="231"/>
      <c r="E856" s="231"/>
      <c r="F856" s="231"/>
      <c r="G856" s="231"/>
      <c r="H856" s="231"/>
      <c r="I856" s="231"/>
      <c r="J856" s="231"/>
      <c r="K856" s="231"/>
      <c r="L856" s="231"/>
      <c r="M856" s="231"/>
      <c r="N856" s="231"/>
      <c r="O856" s="231"/>
      <c r="P856" s="231"/>
      <c r="Q856" s="231"/>
      <c r="R856" s="231"/>
      <c r="S856" s="231"/>
    </row>
    <row r="857" spans="1:19" x14ac:dyDescent="0.45">
      <c r="A857" s="231" t="s">
        <v>164</v>
      </c>
      <c r="B857" s="231"/>
      <c r="C857" s="231"/>
      <c r="D857" s="231"/>
      <c r="E857" s="231"/>
      <c r="F857" s="231"/>
      <c r="G857" s="231"/>
      <c r="H857" s="231"/>
      <c r="I857" s="231"/>
      <c r="J857" s="231"/>
      <c r="K857" s="231"/>
      <c r="L857" s="231"/>
      <c r="M857" s="231"/>
      <c r="N857" s="231"/>
      <c r="O857" s="231"/>
      <c r="P857" s="231"/>
      <c r="Q857" s="231"/>
      <c r="R857" s="231"/>
      <c r="S857" s="231"/>
    </row>
    <row r="858" spans="1:19" x14ac:dyDescent="0.45">
      <c r="A858" s="235" t="s">
        <v>668</v>
      </c>
      <c r="B858" s="235"/>
      <c r="C858" s="235"/>
      <c r="D858" s="235"/>
      <c r="E858" s="235"/>
      <c r="F858" s="235"/>
      <c r="G858" s="235"/>
      <c r="H858" s="235"/>
      <c r="I858" s="235"/>
      <c r="J858" s="235"/>
      <c r="K858" s="235"/>
      <c r="L858" s="235"/>
      <c r="M858" s="235"/>
      <c r="N858" s="235"/>
      <c r="O858" s="235"/>
      <c r="P858" s="235"/>
      <c r="Q858" s="235"/>
      <c r="R858" s="235"/>
      <c r="S858" s="235"/>
    </row>
    <row r="859" spans="1:19" x14ac:dyDescent="0.45">
      <c r="A859" s="236" t="s">
        <v>7</v>
      </c>
      <c r="B859" s="236" t="s">
        <v>143</v>
      </c>
      <c r="C859" s="140" t="s">
        <v>141</v>
      </c>
      <c r="D859" s="49" t="s">
        <v>140</v>
      </c>
      <c r="E859" s="50" t="s">
        <v>8</v>
      </c>
      <c r="F859" s="50" t="s">
        <v>10</v>
      </c>
      <c r="G859" s="238" t="s">
        <v>160</v>
      </c>
      <c r="H859" s="239"/>
      <c r="I859" s="240"/>
      <c r="J859" s="238" t="s">
        <v>161</v>
      </c>
      <c r="K859" s="239"/>
      <c r="L859" s="239"/>
      <c r="M859" s="239"/>
      <c r="N859" s="239"/>
      <c r="O859" s="239"/>
      <c r="P859" s="239"/>
      <c r="Q859" s="239"/>
      <c r="R859" s="240"/>
      <c r="S859" s="140" t="s">
        <v>9</v>
      </c>
    </row>
    <row r="860" spans="1:19" x14ac:dyDescent="0.45">
      <c r="A860" s="237"/>
      <c r="B860" s="237"/>
      <c r="C860" s="141" t="s">
        <v>142</v>
      </c>
      <c r="D860" s="52" t="s">
        <v>3</v>
      </c>
      <c r="E860" s="53" t="s">
        <v>9</v>
      </c>
      <c r="F860" s="53" t="s">
        <v>109</v>
      </c>
      <c r="G860" s="142" t="s">
        <v>12</v>
      </c>
      <c r="H860" s="142" t="s">
        <v>13</v>
      </c>
      <c r="I860" s="142" t="s">
        <v>14</v>
      </c>
      <c r="J860" s="142" t="s">
        <v>15</v>
      </c>
      <c r="K860" s="142" t="s">
        <v>16</v>
      </c>
      <c r="L860" s="142" t="s">
        <v>17</v>
      </c>
      <c r="M860" s="142" t="s">
        <v>18</v>
      </c>
      <c r="N860" s="142" t="s">
        <v>19</v>
      </c>
      <c r="O860" s="142" t="s">
        <v>20</v>
      </c>
      <c r="P860" s="142" t="s">
        <v>21</v>
      </c>
      <c r="Q860" s="142" t="s">
        <v>22</v>
      </c>
      <c r="R860" s="142" t="s">
        <v>23</v>
      </c>
      <c r="S860" s="141" t="s">
        <v>177</v>
      </c>
    </row>
    <row r="861" spans="1:19" x14ac:dyDescent="0.45">
      <c r="A861" s="114">
        <v>1</v>
      </c>
      <c r="B861" s="117" t="s">
        <v>669</v>
      </c>
      <c r="C861" s="148" t="s">
        <v>670</v>
      </c>
      <c r="D861" s="120">
        <v>22500</v>
      </c>
      <c r="E861" s="14" t="s">
        <v>27</v>
      </c>
      <c r="F861" s="14" t="s">
        <v>26</v>
      </c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14" t="s">
        <v>788</v>
      </c>
    </row>
    <row r="862" spans="1:19" x14ac:dyDescent="0.45">
      <c r="A862" s="147"/>
      <c r="B862" s="6"/>
      <c r="C862" s="149" t="s">
        <v>671</v>
      </c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 t="s">
        <v>789</v>
      </c>
    </row>
    <row r="863" spans="1:19" x14ac:dyDescent="0.45">
      <c r="A863" s="147"/>
      <c r="B863" s="112"/>
      <c r="C863" s="149" t="s">
        <v>672</v>
      </c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 t="s">
        <v>790</v>
      </c>
    </row>
    <row r="864" spans="1:19" x14ac:dyDescent="0.45">
      <c r="A864" s="147"/>
      <c r="B864" s="112"/>
      <c r="C864" s="149" t="s">
        <v>673</v>
      </c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47"/>
    </row>
    <row r="865" spans="1:19" x14ac:dyDescent="0.45">
      <c r="A865" s="87"/>
      <c r="B865" s="53"/>
      <c r="C865" s="150" t="s">
        <v>674</v>
      </c>
      <c r="D865" s="89"/>
      <c r="E865" s="87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63"/>
    </row>
    <row r="866" spans="1:19" x14ac:dyDescent="0.45">
      <c r="A866" s="14">
        <v>2</v>
      </c>
      <c r="B866" s="14" t="s">
        <v>675</v>
      </c>
      <c r="C866" s="148" t="s">
        <v>680</v>
      </c>
      <c r="D866" s="120">
        <v>24900</v>
      </c>
      <c r="E866" s="14" t="s">
        <v>27</v>
      </c>
      <c r="F866" s="14" t="s">
        <v>26</v>
      </c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14" t="s">
        <v>788</v>
      </c>
    </row>
    <row r="867" spans="1:19" x14ac:dyDescent="0.45">
      <c r="A867" s="12"/>
      <c r="B867" s="6" t="s">
        <v>676</v>
      </c>
      <c r="C867" s="149" t="s">
        <v>681</v>
      </c>
      <c r="D867" s="161"/>
      <c r="E867" s="12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12" t="s">
        <v>789</v>
      </c>
    </row>
    <row r="868" spans="1:19" x14ac:dyDescent="0.45">
      <c r="A868" s="12"/>
      <c r="B868" s="104" t="s">
        <v>677</v>
      </c>
      <c r="C868" s="149" t="s">
        <v>682</v>
      </c>
      <c r="D868" s="161"/>
      <c r="E868" s="12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12" t="s">
        <v>790</v>
      </c>
    </row>
    <row r="869" spans="1:19" x14ac:dyDescent="0.45">
      <c r="A869" s="12"/>
      <c r="B869" s="104" t="s">
        <v>678</v>
      </c>
      <c r="C869" s="162" t="s">
        <v>683</v>
      </c>
      <c r="D869" s="161"/>
      <c r="E869" s="12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81"/>
    </row>
    <row r="870" spans="1:19" x14ac:dyDescent="0.45">
      <c r="A870" s="12"/>
      <c r="B870" s="12" t="s">
        <v>679</v>
      </c>
      <c r="C870" s="162" t="s">
        <v>684</v>
      </c>
      <c r="D870" s="161"/>
      <c r="E870" s="12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81"/>
    </row>
    <row r="871" spans="1:19" x14ac:dyDescent="0.45">
      <c r="A871" s="57"/>
      <c r="B871" s="57"/>
      <c r="C871" s="163" t="s">
        <v>685</v>
      </c>
      <c r="D871" s="164"/>
      <c r="E871" s="57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2"/>
    </row>
    <row r="872" spans="1:19" x14ac:dyDescent="0.45">
      <c r="A872" s="38"/>
      <c r="B872" s="39"/>
      <c r="C872" s="159"/>
      <c r="D872" s="39"/>
      <c r="E872" s="38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</row>
    <row r="873" spans="1:19" x14ac:dyDescent="0.45">
      <c r="A873" s="38"/>
      <c r="B873" s="39"/>
      <c r="C873" s="159"/>
      <c r="D873" s="39"/>
      <c r="E873" s="38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</row>
    <row r="874" spans="1:19" x14ac:dyDescent="0.45">
      <c r="A874" s="38"/>
      <c r="B874" s="39"/>
      <c r="C874" s="160"/>
      <c r="D874" s="39"/>
      <c r="E874" s="38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</row>
    <row r="875" spans="1:19" x14ac:dyDescent="0.45">
      <c r="A875" s="241" t="s">
        <v>158</v>
      </c>
      <c r="B875" s="241"/>
      <c r="C875" s="241"/>
      <c r="D875" s="241"/>
      <c r="E875" s="241"/>
      <c r="F875" s="241"/>
      <c r="G875" s="241"/>
      <c r="H875" s="241"/>
      <c r="I875" s="241"/>
      <c r="J875" s="241"/>
      <c r="K875" s="241"/>
      <c r="L875" s="241"/>
      <c r="M875" s="241"/>
      <c r="N875" s="241"/>
      <c r="O875" s="241"/>
      <c r="P875" s="241"/>
      <c r="Q875" s="241"/>
      <c r="R875" s="241"/>
      <c r="S875" s="241"/>
    </row>
    <row r="876" spans="1:19" x14ac:dyDescent="0.45">
      <c r="A876" s="236" t="s">
        <v>7</v>
      </c>
      <c r="B876" s="236" t="s">
        <v>143</v>
      </c>
      <c r="C876" s="140" t="s">
        <v>141</v>
      </c>
      <c r="D876" s="50" t="s">
        <v>140</v>
      </c>
      <c r="E876" s="50" t="s">
        <v>8</v>
      </c>
      <c r="F876" s="50" t="s">
        <v>10</v>
      </c>
      <c r="G876" s="242" t="s">
        <v>160</v>
      </c>
      <c r="H876" s="242"/>
      <c r="I876" s="242"/>
      <c r="J876" s="242" t="s">
        <v>161</v>
      </c>
      <c r="K876" s="242"/>
      <c r="L876" s="242"/>
      <c r="M876" s="242"/>
      <c r="N876" s="242"/>
      <c r="O876" s="242"/>
      <c r="P876" s="242"/>
      <c r="Q876" s="242"/>
      <c r="R876" s="242"/>
      <c r="S876" s="140" t="s">
        <v>9</v>
      </c>
    </row>
    <row r="877" spans="1:19" x14ac:dyDescent="0.45">
      <c r="A877" s="237"/>
      <c r="B877" s="237"/>
      <c r="C877" s="141" t="s">
        <v>142</v>
      </c>
      <c r="D877" s="53" t="s">
        <v>3</v>
      </c>
      <c r="E877" s="53" t="s">
        <v>9</v>
      </c>
      <c r="F877" s="53" t="s">
        <v>109</v>
      </c>
      <c r="G877" s="142" t="s">
        <v>12</v>
      </c>
      <c r="H877" s="142" t="s">
        <v>13</v>
      </c>
      <c r="I877" s="142" t="s">
        <v>14</v>
      </c>
      <c r="J877" s="142" t="s">
        <v>15</v>
      </c>
      <c r="K877" s="142" t="s">
        <v>16</v>
      </c>
      <c r="L877" s="142" t="s">
        <v>17</v>
      </c>
      <c r="M877" s="142" t="s">
        <v>18</v>
      </c>
      <c r="N877" s="142" t="s">
        <v>19</v>
      </c>
      <c r="O877" s="142" t="s">
        <v>20</v>
      </c>
      <c r="P877" s="142" t="s">
        <v>21</v>
      </c>
      <c r="Q877" s="142" t="s">
        <v>22</v>
      </c>
      <c r="R877" s="142" t="s">
        <v>23</v>
      </c>
      <c r="S877" s="141" t="s">
        <v>177</v>
      </c>
    </row>
    <row r="878" spans="1:19" x14ac:dyDescent="0.45">
      <c r="A878" s="14">
        <v>3</v>
      </c>
      <c r="B878" s="13" t="s">
        <v>686</v>
      </c>
      <c r="C878" s="148" t="s">
        <v>687</v>
      </c>
      <c r="D878" s="56">
        <v>21000</v>
      </c>
      <c r="E878" s="14" t="s">
        <v>27</v>
      </c>
      <c r="F878" s="14" t="s">
        <v>26</v>
      </c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4" t="s">
        <v>788</v>
      </c>
    </row>
    <row r="879" spans="1:19" x14ac:dyDescent="0.45">
      <c r="A879" s="12"/>
      <c r="B879" s="6"/>
      <c r="C879" s="149" t="s">
        <v>688</v>
      </c>
      <c r="D879" s="6"/>
      <c r="E879" s="12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12" t="s">
        <v>789</v>
      </c>
    </row>
    <row r="880" spans="1:19" x14ac:dyDescent="0.45">
      <c r="A880" s="12"/>
      <c r="B880" s="6"/>
      <c r="C880" s="149" t="s">
        <v>689</v>
      </c>
      <c r="D880" s="6"/>
      <c r="E880" s="12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12" t="s">
        <v>790</v>
      </c>
    </row>
    <row r="881" spans="1:19" x14ac:dyDescent="0.45">
      <c r="A881" s="12"/>
      <c r="B881" s="6"/>
      <c r="C881" s="149" t="s">
        <v>690</v>
      </c>
      <c r="D881" s="6"/>
      <c r="E881" s="12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2"/>
    </row>
    <row r="882" spans="1:19" x14ac:dyDescent="0.45">
      <c r="A882" s="12"/>
      <c r="B882" s="6"/>
      <c r="C882" s="149" t="s">
        <v>691</v>
      </c>
      <c r="D882" s="6"/>
      <c r="E882" s="12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2"/>
    </row>
    <row r="883" spans="1:19" x14ac:dyDescent="0.45">
      <c r="A883" s="57"/>
      <c r="B883" s="8"/>
      <c r="C883" s="144" t="s">
        <v>692</v>
      </c>
      <c r="D883" s="8"/>
      <c r="E883" s="57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63"/>
    </row>
    <row r="884" spans="1:19" x14ac:dyDescent="0.45">
      <c r="A884" s="87"/>
      <c r="B884" s="53" t="s">
        <v>87</v>
      </c>
      <c r="C884" s="88"/>
      <c r="D884" s="89">
        <f>D861+D866+D878</f>
        <v>68400</v>
      </c>
      <c r="E884" s="72" t="s">
        <v>86</v>
      </c>
      <c r="F884" s="72">
        <v>1</v>
      </c>
      <c r="G884" s="72" t="s">
        <v>86</v>
      </c>
      <c r="H884" s="72" t="s">
        <v>86</v>
      </c>
      <c r="I884" s="72" t="s">
        <v>86</v>
      </c>
      <c r="J884" s="72" t="s">
        <v>86</v>
      </c>
      <c r="K884" s="72" t="s">
        <v>86</v>
      </c>
      <c r="L884" s="72" t="s">
        <v>86</v>
      </c>
      <c r="M884" s="72" t="s">
        <v>86</v>
      </c>
      <c r="N884" s="72" t="s">
        <v>86</v>
      </c>
      <c r="O884" s="72" t="s">
        <v>86</v>
      </c>
      <c r="P884" s="72" t="s">
        <v>86</v>
      </c>
      <c r="Q884" s="72" t="s">
        <v>86</v>
      </c>
      <c r="R884" s="72" t="s">
        <v>86</v>
      </c>
      <c r="S884" s="73"/>
    </row>
    <row r="885" spans="1:19" x14ac:dyDescent="0.45">
      <c r="A885" s="38"/>
      <c r="B885" s="39"/>
      <c r="C885" s="39"/>
      <c r="D885" s="39"/>
      <c r="E885" s="38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</row>
    <row r="886" spans="1:19" x14ac:dyDescent="0.45">
      <c r="A886" s="38"/>
      <c r="B886" s="39"/>
      <c r="C886" s="39"/>
      <c r="D886" s="39"/>
      <c r="E886" s="38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</row>
    <row r="887" spans="1:19" x14ac:dyDescent="0.45">
      <c r="A887" s="38"/>
      <c r="B887" s="39"/>
      <c r="C887" s="39"/>
      <c r="D887" s="39"/>
      <c r="E887" s="38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</row>
    <row r="888" spans="1:19" x14ac:dyDescent="0.45">
      <c r="A888" s="38"/>
      <c r="B888" s="39"/>
      <c r="C888" s="39"/>
      <c r="D888" s="39"/>
      <c r="E888" s="38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</row>
    <row r="889" spans="1:19" x14ac:dyDescent="0.45">
      <c r="A889" s="38"/>
      <c r="B889" s="39"/>
      <c r="C889" s="39"/>
      <c r="D889" s="39"/>
      <c r="E889" s="38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</row>
    <row r="890" spans="1:19" x14ac:dyDescent="0.45">
      <c r="A890" s="38"/>
      <c r="B890" s="39"/>
      <c r="C890" s="39"/>
      <c r="D890" s="39"/>
      <c r="E890" s="38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</row>
    <row r="891" spans="1:19" x14ac:dyDescent="0.45">
      <c r="A891" s="38"/>
      <c r="B891" s="39"/>
      <c r="C891" s="39"/>
      <c r="D891" s="39"/>
      <c r="E891" s="38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</row>
    <row r="892" spans="1:19" x14ac:dyDescent="0.45">
      <c r="A892" s="38"/>
      <c r="B892" s="39"/>
      <c r="C892" s="39"/>
      <c r="D892" s="39"/>
      <c r="E892" s="38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</row>
    <row r="893" spans="1:19" x14ac:dyDescent="0.45">
      <c r="A893" s="38"/>
      <c r="B893" s="39"/>
      <c r="C893" s="39"/>
      <c r="D893" s="39"/>
      <c r="E893" s="38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</row>
    <row r="894" spans="1:19" x14ac:dyDescent="0.45">
      <c r="A894" s="38"/>
      <c r="B894" s="39"/>
      <c r="C894" s="39"/>
      <c r="D894" s="39"/>
      <c r="E894" s="38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</row>
    <row r="895" spans="1:19" x14ac:dyDescent="0.45">
      <c r="A895" s="38"/>
      <c r="B895" s="39"/>
      <c r="C895" s="39"/>
      <c r="D895" s="39"/>
      <c r="E895" s="38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</row>
    <row r="896" spans="1:19" x14ac:dyDescent="0.45">
      <c r="A896" s="38"/>
      <c r="B896" s="39"/>
      <c r="C896" s="39"/>
      <c r="D896" s="39"/>
      <c r="E896" s="38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</row>
    <row r="897" spans="1:19" x14ac:dyDescent="0.45">
      <c r="A897" s="38"/>
      <c r="B897" s="39"/>
      <c r="C897" s="39"/>
      <c r="D897" s="39"/>
      <c r="E897" s="38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</row>
    <row r="898" spans="1:19" x14ac:dyDescent="0.45">
      <c r="A898" s="241" t="s">
        <v>158</v>
      </c>
      <c r="B898" s="241"/>
      <c r="C898" s="241"/>
      <c r="D898" s="241"/>
      <c r="E898" s="241"/>
      <c r="F898" s="241"/>
      <c r="G898" s="241"/>
      <c r="H898" s="241"/>
      <c r="I898" s="241"/>
      <c r="J898" s="241"/>
      <c r="K898" s="241"/>
      <c r="L898" s="241"/>
      <c r="M898" s="241"/>
      <c r="N898" s="241"/>
      <c r="O898" s="241"/>
      <c r="P898" s="241"/>
      <c r="Q898" s="241"/>
      <c r="R898" s="241"/>
      <c r="S898" s="241"/>
    </row>
    <row r="899" spans="1:19" x14ac:dyDescent="0.45">
      <c r="A899" s="243" t="s">
        <v>135</v>
      </c>
      <c r="B899" s="243"/>
      <c r="C899" s="243"/>
      <c r="D899" s="243"/>
      <c r="E899" s="243"/>
      <c r="F899" s="243"/>
      <c r="G899" s="243"/>
      <c r="H899" s="243"/>
      <c r="I899" s="243"/>
      <c r="J899" s="243"/>
      <c r="K899" s="243"/>
      <c r="L899" s="243"/>
      <c r="M899" s="243"/>
      <c r="N899" s="243"/>
      <c r="O899" s="243"/>
      <c r="P899" s="243"/>
      <c r="Q899" s="243"/>
      <c r="R899" s="243"/>
      <c r="S899" s="243"/>
    </row>
    <row r="900" spans="1:19" x14ac:dyDescent="0.45">
      <c r="A900" s="231" t="s">
        <v>871</v>
      </c>
      <c r="B900" s="231"/>
      <c r="C900" s="231"/>
      <c r="D900" s="231"/>
      <c r="E900" s="231"/>
      <c r="F900" s="231"/>
      <c r="G900" s="231"/>
      <c r="H900" s="231"/>
      <c r="I900" s="231"/>
      <c r="J900" s="231"/>
      <c r="K900" s="231"/>
      <c r="L900" s="231"/>
      <c r="M900" s="231"/>
      <c r="N900" s="231"/>
      <c r="O900" s="231"/>
      <c r="P900" s="231"/>
      <c r="Q900" s="231"/>
      <c r="R900" s="231"/>
      <c r="S900" s="231"/>
    </row>
    <row r="901" spans="1:19" x14ac:dyDescent="0.45">
      <c r="A901" s="244" t="s">
        <v>162</v>
      </c>
      <c r="B901" s="244"/>
      <c r="C901" s="244"/>
      <c r="D901" s="244"/>
      <c r="E901" s="244"/>
      <c r="F901" s="244"/>
      <c r="G901" s="244"/>
      <c r="H901" s="244"/>
      <c r="I901" s="244"/>
      <c r="J901" s="244"/>
      <c r="K901" s="244"/>
      <c r="L901" s="244"/>
      <c r="M901" s="244"/>
      <c r="N901" s="244"/>
      <c r="O901" s="244"/>
      <c r="P901" s="244"/>
      <c r="Q901" s="244"/>
      <c r="R901" s="244"/>
      <c r="S901" s="244"/>
    </row>
    <row r="902" spans="1:19" x14ac:dyDescent="0.45">
      <c r="A902" s="231" t="s">
        <v>163</v>
      </c>
      <c r="B902" s="231"/>
      <c r="C902" s="231"/>
      <c r="D902" s="231"/>
      <c r="E902" s="231"/>
      <c r="F902" s="231"/>
      <c r="G902" s="231"/>
      <c r="H902" s="231"/>
      <c r="I902" s="231"/>
      <c r="J902" s="231"/>
      <c r="K902" s="231"/>
      <c r="L902" s="231"/>
      <c r="M902" s="231"/>
      <c r="N902" s="231"/>
      <c r="O902" s="231"/>
      <c r="P902" s="231"/>
      <c r="Q902" s="231"/>
      <c r="R902" s="231"/>
      <c r="S902" s="231"/>
    </row>
    <row r="903" spans="1:19" x14ac:dyDescent="0.45">
      <c r="A903" s="231" t="s">
        <v>164</v>
      </c>
      <c r="B903" s="231"/>
      <c r="C903" s="231"/>
      <c r="D903" s="231"/>
      <c r="E903" s="231"/>
      <c r="F903" s="231"/>
      <c r="G903" s="231"/>
      <c r="H903" s="231"/>
      <c r="I903" s="231"/>
      <c r="J903" s="231"/>
      <c r="K903" s="231"/>
      <c r="L903" s="231"/>
      <c r="M903" s="231"/>
      <c r="N903" s="231"/>
      <c r="O903" s="231"/>
      <c r="P903" s="231"/>
      <c r="Q903" s="231"/>
      <c r="R903" s="231"/>
      <c r="S903" s="231"/>
    </row>
    <row r="904" spans="1:19" x14ac:dyDescent="0.45">
      <c r="A904" s="235" t="s">
        <v>873</v>
      </c>
      <c r="B904" s="235"/>
      <c r="C904" s="235"/>
      <c r="D904" s="235"/>
      <c r="E904" s="235"/>
      <c r="F904" s="235"/>
      <c r="G904" s="235"/>
      <c r="H904" s="235"/>
      <c r="I904" s="235"/>
      <c r="J904" s="235"/>
      <c r="K904" s="235"/>
      <c r="L904" s="235"/>
      <c r="M904" s="235"/>
      <c r="N904" s="235"/>
      <c r="O904" s="235"/>
      <c r="P904" s="235"/>
      <c r="Q904" s="235"/>
      <c r="R904" s="235"/>
      <c r="S904" s="235"/>
    </row>
    <row r="905" spans="1:19" x14ac:dyDescent="0.45">
      <c r="A905" s="236" t="s">
        <v>7</v>
      </c>
      <c r="B905" s="236" t="s">
        <v>143</v>
      </c>
      <c r="C905" s="151" t="s">
        <v>141</v>
      </c>
      <c r="D905" s="49" t="s">
        <v>140</v>
      </c>
      <c r="E905" s="50" t="s">
        <v>8</v>
      </c>
      <c r="F905" s="50" t="s">
        <v>10</v>
      </c>
      <c r="G905" s="238" t="s">
        <v>160</v>
      </c>
      <c r="H905" s="239"/>
      <c r="I905" s="240"/>
      <c r="J905" s="238" t="s">
        <v>161</v>
      </c>
      <c r="K905" s="239"/>
      <c r="L905" s="239"/>
      <c r="M905" s="239"/>
      <c r="N905" s="239"/>
      <c r="O905" s="239"/>
      <c r="P905" s="239"/>
      <c r="Q905" s="239"/>
      <c r="R905" s="240"/>
      <c r="S905" s="151" t="s">
        <v>9</v>
      </c>
    </row>
    <row r="906" spans="1:19" x14ac:dyDescent="0.45">
      <c r="A906" s="237"/>
      <c r="B906" s="237"/>
      <c r="C906" s="152" t="s">
        <v>142</v>
      </c>
      <c r="D906" s="52" t="s">
        <v>3</v>
      </c>
      <c r="E906" s="53" t="s">
        <v>9</v>
      </c>
      <c r="F906" s="53" t="s">
        <v>109</v>
      </c>
      <c r="G906" s="153" t="s">
        <v>12</v>
      </c>
      <c r="H906" s="153" t="s">
        <v>13</v>
      </c>
      <c r="I906" s="153" t="s">
        <v>14</v>
      </c>
      <c r="J906" s="153" t="s">
        <v>15</v>
      </c>
      <c r="K906" s="153" t="s">
        <v>16</v>
      </c>
      <c r="L906" s="153" t="s">
        <v>17</v>
      </c>
      <c r="M906" s="153" t="s">
        <v>18</v>
      </c>
      <c r="N906" s="153" t="s">
        <v>19</v>
      </c>
      <c r="O906" s="153" t="s">
        <v>20</v>
      </c>
      <c r="P906" s="153" t="s">
        <v>21</v>
      </c>
      <c r="Q906" s="153" t="s">
        <v>22</v>
      </c>
      <c r="R906" s="153" t="s">
        <v>23</v>
      </c>
      <c r="S906" s="152" t="s">
        <v>177</v>
      </c>
    </row>
    <row r="907" spans="1:19" x14ac:dyDescent="0.45">
      <c r="A907" s="114">
        <v>1</v>
      </c>
      <c r="B907" s="117" t="s">
        <v>774</v>
      </c>
      <c r="C907" s="148" t="s">
        <v>778</v>
      </c>
      <c r="D907" s="120">
        <v>100000</v>
      </c>
      <c r="E907" s="14" t="s">
        <v>27</v>
      </c>
      <c r="F907" s="14" t="s">
        <v>29</v>
      </c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14" t="s">
        <v>788</v>
      </c>
    </row>
    <row r="908" spans="1:19" x14ac:dyDescent="0.45">
      <c r="A908" s="147"/>
      <c r="B908" s="6" t="s">
        <v>775</v>
      </c>
      <c r="C908" s="149" t="s">
        <v>779</v>
      </c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 t="s">
        <v>789</v>
      </c>
    </row>
    <row r="909" spans="1:19" x14ac:dyDescent="0.45">
      <c r="A909" s="147"/>
      <c r="B909" s="112" t="s">
        <v>776</v>
      </c>
      <c r="C909" s="149" t="s">
        <v>780</v>
      </c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 t="s">
        <v>790</v>
      </c>
    </row>
    <row r="910" spans="1:19" x14ac:dyDescent="0.45">
      <c r="A910" s="147"/>
      <c r="B910" s="112" t="s">
        <v>777</v>
      </c>
      <c r="C910" s="149" t="s">
        <v>782</v>
      </c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47"/>
    </row>
    <row r="911" spans="1:19" x14ac:dyDescent="0.45">
      <c r="A911" s="166"/>
      <c r="B911" s="84"/>
      <c r="C911" s="149" t="s">
        <v>781</v>
      </c>
      <c r="D911" s="167"/>
      <c r="E911" s="16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62"/>
    </row>
    <row r="912" spans="1:19" x14ac:dyDescent="0.45">
      <c r="A912" s="12"/>
      <c r="B912" s="6"/>
      <c r="C912" s="149" t="s">
        <v>783</v>
      </c>
      <c r="D912" s="6"/>
      <c r="E912" s="12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2"/>
    </row>
    <row r="913" spans="1:19" x14ac:dyDescent="0.45">
      <c r="A913" s="12"/>
      <c r="B913" s="6"/>
      <c r="C913" s="149" t="s">
        <v>784</v>
      </c>
      <c r="D913" s="6"/>
      <c r="E913" s="12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2"/>
    </row>
    <row r="914" spans="1:19" x14ac:dyDescent="0.45">
      <c r="A914" s="12"/>
      <c r="B914" s="6"/>
      <c r="C914" s="143" t="s">
        <v>785</v>
      </c>
      <c r="D914" s="6"/>
      <c r="E914" s="12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2"/>
    </row>
    <row r="915" spans="1:19" x14ac:dyDescent="0.45">
      <c r="A915" s="12"/>
      <c r="B915" s="6"/>
      <c r="C915" s="6" t="s">
        <v>786</v>
      </c>
      <c r="D915" s="6"/>
      <c r="E915" s="12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2"/>
    </row>
    <row r="916" spans="1:19" x14ac:dyDescent="0.45">
      <c r="A916" s="57"/>
      <c r="B916" s="8"/>
      <c r="C916" s="8" t="s">
        <v>787</v>
      </c>
      <c r="D916" s="8"/>
      <c r="E916" s="57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63"/>
    </row>
    <row r="917" spans="1:19" x14ac:dyDescent="0.45">
      <c r="A917" s="87"/>
      <c r="B917" s="53" t="s">
        <v>87</v>
      </c>
      <c r="C917" s="88"/>
      <c r="D917" s="89">
        <f>D907</f>
        <v>100000</v>
      </c>
      <c r="E917" s="72" t="s">
        <v>86</v>
      </c>
      <c r="F917" s="72">
        <v>1</v>
      </c>
      <c r="G917" s="72" t="s">
        <v>86</v>
      </c>
      <c r="H917" s="72" t="s">
        <v>86</v>
      </c>
      <c r="I917" s="72" t="s">
        <v>86</v>
      </c>
      <c r="J917" s="72" t="s">
        <v>86</v>
      </c>
      <c r="K917" s="72" t="s">
        <v>86</v>
      </c>
      <c r="L917" s="72" t="s">
        <v>86</v>
      </c>
      <c r="M917" s="72" t="s">
        <v>86</v>
      </c>
      <c r="N917" s="72" t="s">
        <v>86</v>
      </c>
      <c r="O917" s="72" t="s">
        <v>86</v>
      </c>
      <c r="P917" s="72" t="s">
        <v>86</v>
      </c>
      <c r="Q917" s="72" t="s">
        <v>86</v>
      </c>
      <c r="R917" s="72" t="s">
        <v>86</v>
      </c>
      <c r="S917" s="73"/>
    </row>
    <row r="918" spans="1:19" x14ac:dyDescent="0.45">
      <c r="A918" s="38"/>
      <c r="B918" s="39"/>
      <c r="C918" s="39"/>
      <c r="D918" s="39"/>
      <c r="E918" s="38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</row>
    <row r="919" spans="1:19" x14ac:dyDescent="0.45">
      <c r="A919" s="38"/>
      <c r="B919" s="39"/>
      <c r="C919" s="39"/>
      <c r="D919" s="39"/>
      <c r="E919" s="38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</row>
    <row r="920" spans="1:19" x14ac:dyDescent="0.45">
      <c r="A920" s="38"/>
      <c r="B920" s="39"/>
      <c r="C920" s="39"/>
      <c r="D920" s="39"/>
      <c r="E920" s="38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</row>
  </sheetData>
  <mergeCells count="275">
    <mergeCell ref="A834:S834"/>
    <mergeCell ref="A835:S835"/>
    <mergeCell ref="A836:A837"/>
    <mergeCell ref="B836:B837"/>
    <mergeCell ref="G836:I836"/>
    <mergeCell ref="J836:R836"/>
    <mergeCell ref="A370:S370"/>
    <mergeCell ref="A625:A626"/>
    <mergeCell ref="B625:B626"/>
    <mergeCell ref="G625:I625"/>
    <mergeCell ref="J625:R625"/>
    <mergeCell ref="A738:A739"/>
    <mergeCell ref="A622:S622"/>
    <mergeCell ref="A623:S623"/>
    <mergeCell ref="A624:S624"/>
    <mergeCell ref="A645:S645"/>
    <mergeCell ref="A580:A581"/>
    <mergeCell ref="B580:B581"/>
    <mergeCell ref="G580:I580"/>
    <mergeCell ref="B738:B739"/>
    <mergeCell ref="G738:I738"/>
    <mergeCell ref="J580:R580"/>
    <mergeCell ref="G603:I603"/>
    <mergeCell ref="J603:R603"/>
    <mergeCell ref="A898:S898"/>
    <mergeCell ref="A899:S899"/>
    <mergeCell ref="A900:S900"/>
    <mergeCell ref="A901:S901"/>
    <mergeCell ref="A902:S902"/>
    <mergeCell ref="A903:S903"/>
    <mergeCell ref="A904:S904"/>
    <mergeCell ref="A905:A906"/>
    <mergeCell ref="B905:B906"/>
    <mergeCell ref="G905:I905"/>
    <mergeCell ref="J905:R905"/>
    <mergeCell ref="J557:R557"/>
    <mergeCell ref="G324:I324"/>
    <mergeCell ref="J324:R324"/>
    <mergeCell ref="A254:S254"/>
    <mergeCell ref="A255:S255"/>
    <mergeCell ref="A256:S256"/>
    <mergeCell ref="A257:S257"/>
    <mergeCell ref="G278:I278"/>
    <mergeCell ref="J278:R278"/>
    <mergeCell ref="A300:S300"/>
    <mergeCell ref="A301:A302"/>
    <mergeCell ref="B301:B302"/>
    <mergeCell ref="A371:S371"/>
    <mergeCell ref="A372:S372"/>
    <mergeCell ref="G301:I301"/>
    <mergeCell ref="J301:R301"/>
    <mergeCell ref="A323:S323"/>
    <mergeCell ref="A553:S553"/>
    <mergeCell ref="G416:I416"/>
    <mergeCell ref="J416:R416"/>
    <mergeCell ref="A438:S438"/>
    <mergeCell ref="A439:A440"/>
    <mergeCell ref="B439:B440"/>
    <mergeCell ref="G439:I439"/>
    <mergeCell ref="A70:S70"/>
    <mergeCell ref="A71:A72"/>
    <mergeCell ref="B71:B72"/>
    <mergeCell ref="G71:I71"/>
    <mergeCell ref="J71:R71"/>
    <mergeCell ref="J97:R97"/>
    <mergeCell ref="A209:S209"/>
    <mergeCell ref="G163:I163"/>
    <mergeCell ref="J163:R163"/>
    <mergeCell ref="A116:S116"/>
    <mergeCell ref="A117:S117"/>
    <mergeCell ref="A118:S118"/>
    <mergeCell ref="A119:S119"/>
    <mergeCell ref="A120:A121"/>
    <mergeCell ref="B120:B121"/>
    <mergeCell ref="G120:I120"/>
    <mergeCell ref="J120:R120"/>
    <mergeCell ref="A139:S139"/>
    <mergeCell ref="A140:A141"/>
    <mergeCell ref="B140:B141"/>
    <mergeCell ref="G140:I140"/>
    <mergeCell ref="J140:R140"/>
    <mergeCell ref="A162:S162"/>
    <mergeCell ref="A163:A164"/>
    <mergeCell ref="B28:B29"/>
    <mergeCell ref="A28:A29"/>
    <mergeCell ref="G28:I28"/>
    <mergeCell ref="J28:R28"/>
    <mergeCell ref="A47:S47"/>
    <mergeCell ref="A48:A49"/>
    <mergeCell ref="B48:B49"/>
    <mergeCell ref="G48:I48"/>
    <mergeCell ref="J48:R48"/>
    <mergeCell ref="A576:S576"/>
    <mergeCell ref="A373:A374"/>
    <mergeCell ref="B373:B374"/>
    <mergeCell ref="G373:I373"/>
    <mergeCell ref="J373:R373"/>
    <mergeCell ref="A577:S577"/>
    <mergeCell ref="A578:S578"/>
    <mergeCell ref="A579:S579"/>
    <mergeCell ref="A603:A604"/>
    <mergeCell ref="B603:B604"/>
    <mergeCell ref="A554:S554"/>
    <mergeCell ref="A555:S555"/>
    <mergeCell ref="A556:S556"/>
    <mergeCell ref="A557:A558"/>
    <mergeCell ref="B557:B558"/>
    <mergeCell ref="G557:I557"/>
    <mergeCell ref="A392:S392"/>
    <mergeCell ref="A393:A394"/>
    <mergeCell ref="B393:B394"/>
    <mergeCell ref="G393:I393"/>
    <mergeCell ref="J393:R393"/>
    <mergeCell ref="A415:S415"/>
    <mergeCell ref="A416:A417"/>
    <mergeCell ref="B416:B417"/>
    <mergeCell ref="A829:S829"/>
    <mergeCell ref="A830:S830"/>
    <mergeCell ref="A831:S831"/>
    <mergeCell ref="A832:S832"/>
    <mergeCell ref="A833:S833"/>
    <mergeCell ref="A668:S668"/>
    <mergeCell ref="A647:S647"/>
    <mergeCell ref="A646:S646"/>
    <mergeCell ref="A648:S648"/>
    <mergeCell ref="A649:S649"/>
    <mergeCell ref="A650:S650"/>
    <mergeCell ref="A651:S651"/>
    <mergeCell ref="A652:A653"/>
    <mergeCell ref="B652:B653"/>
    <mergeCell ref="G652:I652"/>
    <mergeCell ref="J652:R652"/>
    <mergeCell ref="A808:S808"/>
    <mergeCell ref="A809:S809"/>
    <mergeCell ref="A810:S810"/>
    <mergeCell ref="A811:S811"/>
    <mergeCell ref="A812:S812"/>
    <mergeCell ref="A813:A814"/>
    <mergeCell ref="B813:B814"/>
    <mergeCell ref="G813:I813"/>
    <mergeCell ref="A669:A670"/>
    <mergeCell ref="B669:B670"/>
    <mergeCell ref="G669:I669"/>
    <mergeCell ref="J669:R669"/>
    <mergeCell ref="A807:S807"/>
    <mergeCell ref="A691:S691"/>
    <mergeCell ref="A760:S760"/>
    <mergeCell ref="A761:A762"/>
    <mergeCell ref="B761:B762"/>
    <mergeCell ref="G761:I761"/>
    <mergeCell ref="J761:R761"/>
    <mergeCell ref="J738:R738"/>
    <mergeCell ref="A714:S714"/>
    <mergeCell ref="A715:S715"/>
    <mergeCell ref="A716:S716"/>
    <mergeCell ref="A717:S717"/>
    <mergeCell ref="A718:S718"/>
    <mergeCell ref="A719:S719"/>
    <mergeCell ref="A783:S783"/>
    <mergeCell ref="A93:S93"/>
    <mergeCell ref="A185:S185"/>
    <mergeCell ref="A186:S186"/>
    <mergeCell ref="A187:S187"/>
    <mergeCell ref="A188:S188"/>
    <mergeCell ref="A208:S208"/>
    <mergeCell ref="A231:S231"/>
    <mergeCell ref="G189:I189"/>
    <mergeCell ref="J189:R189"/>
    <mergeCell ref="A212:A213"/>
    <mergeCell ref="B212:B213"/>
    <mergeCell ref="G212:I212"/>
    <mergeCell ref="J212:R212"/>
    <mergeCell ref="A97:A98"/>
    <mergeCell ref="A95:R95"/>
    <mergeCell ref="A94:R94"/>
    <mergeCell ref="A96:R96"/>
    <mergeCell ref="B97:B98"/>
    <mergeCell ref="G97:I97"/>
    <mergeCell ref="B163:B164"/>
    <mergeCell ref="A210:S210"/>
    <mergeCell ref="A211:S211"/>
    <mergeCell ref="A189:A190"/>
    <mergeCell ref="B189:B190"/>
    <mergeCell ref="J232:R232"/>
    <mergeCell ref="A346:S346"/>
    <mergeCell ref="A347:A348"/>
    <mergeCell ref="B347:B348"/>
    <mergeCell ref="G347:I347"/>
    <mergeCell ref="J347:R347"/>
    <mergeCell ref="A369:S369"/>
    <mergeCell ref="A258:A259"/>
    <mergeCell ref="B258:B259"/>
    <mergeCell ref="G258:I258"/>
    <mergeCell ref="J258:R258"/>
    <mergeCell ref="A277:S277"/>
    <mergeCell ref="A278:A279"/>
    <mergeCell ref="B278:B279"/>
    <mergeCell ref="A232:A233"/>
    <mergeCell ref="A324:A325"/>
    <mergeCell ref="B324:B325"/>
    <mergeCell ref="B232:B233"/>
    <mergeCell ref="G232:I232"/>
    <mergeCell ref="J439:R439"/>
    <mergeCell ref="A461:S461"/>
    <mergeCell ref="A462:A463"/>
    <mergeCell ref="B462:B463"/>
    <mergeCell ref="G462:I462"/>
    <mergeCell ref="J462:R462"/>
    <mergeCell ref="A484:S484"/>
    <mergeCell ref="A485:A486"/>
    <mergeCell ref="B485:B486"/>
    <mergeCell ref="G485:I485"/>
    <mergeCell ref="J485:R485"/>
    <mergeCell ref="A507:S507"/>
    <mergeCell ref="A508:A509"/>
    <mergeCell ref="B508:B509"/>
    <mergeCell ref="G508:I508"/>
    <mergeCell ref="J508:R508"/>
    <mergeCell ref="A530:S530"/>
    <mergeCell ref="A531:A532"/>
    <mergeCell ref="B531:B532"/>
    <mergeCell ref="G531:I531"/>
    <mergeCell ref="J531:R531"/>
    <mergeCell ref="A852:S852"/>
    <mergeCell ref="A853:S853"/>
    <mergeCell ref="A854:S854"/>
    <mergeCell ref="A855:S855"/>
    <mergeCell ref="A599:S599"/>
    <mergeCell ref="A600:S600"/>
    <mergeCell ref="A601:S601"/>
    <mergeCell ref="A602:S602"/>
    <mergeCell ref="A806:S806"/>
    <mergeCell ref="A720:S720"/>
    <mergeCell ref="A721:A722"/>
    <mergeCell ref="B721:B722"/>
    <mergeCell ref="G721:I721"/>
    <mergeCell ref="J721:R721"/>
    <mergeCell ref="A737:S737"/>
    <mergeCell ref="A784:A785"/>
    <mergeCell ref="B784:B785"/>
    <mergeCell ref="G784:I784"/>
    <mergeCell ref="J784:R784"/>
    <mergeCell ref="J813:R813"/>
    <mergeCell ref="A692:A693"/>
    <mergeCell ref="B692:B693"/>
    <mergeCell ref="G692:I692"/>
    <mergeCell ref="J692:R692"/>
    <mergeCell ref="A856:S856"/>
    <mergeCell ref="A857:S857"/>
    <mergeCell ref="A858:S858"/>
    <mergeCell ref="A859:A860"/>
    <mergeCell ref="B859:B860"/>
    <mergeCell ref="G859:I859"/>
    <mergeCell ref="J859:R859"/>
    <mergeCell ref="A875:S875"/>
    <mergeCell ref="A876:A877"/>
    <mergeCell ref="B876:B877"/>
    <mergeCell ref="G876:I876"/>
    <mergeCell ref="J876:R876"/>
    <mergeCell ref="A1:S1"/>
    <mergeCell ref="A2:S2"/>
    <mergeCell ref="A3:S3"/>
    <mergeCell ref="A4:S4"/>
    <mergeCell ref="A5:S5"/>
    <mergeCell ref="A25:S25"/>
    <mergeCell ref="A26:S26"/>
    <mergeCell ref="A27:S27"/>
    <mergeCell ref="A6:S6"/>
    <mergeCell ref="A7:S7"/>
    <mergeCell ref="A8:S8"/>
    <mergeCell ref="A9:A10"/>
    <mergeCell ref="B9:B10"/>
    <mergeCell ref="G9:I9"/>
    <mergeCell ref="J9:R9"/>
    <mergeCell ref="A24:S24"/>
  </mergeCells>
  <pageMargins left="0.19685039370078741" right="0.15748031496062992" top="0.59055118110236227" bottom="0.35433070866141736" header="0.31496062992125984" footer="0.31496062992125984"/>
  <pageSetup paperSize="9" firstPageNumber="6" orientation="landscape" useFirstPageNumber="1" horizontalDpi="4294967293" verticalDpi="0" r:id="rId1"/>
  <headerFooter>
    <oddHeader>&amp;C&amp;"TH SarabunIT๙,ธรรมดา"&amp;14- &amp;P -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Layout" topLeftCell="A4" zoomScaleNormal="100" workbookViewId="0">
      <selection activeCell="A17" sqref="A17"/>
    </sheetView>
  </sheetViews>
  <sheetFormatPr defaultRowHeight="20.25" x14ac:dyDescent="0.3"/>
  <cols>
    <col min="1" max="1" width="21.7109375" style="2" customWidth="1"/>
    <col min="2" max="2" width="24.140625" style="2" customWidth="1"/>
    <col min="3" max="3" width="22.7109375" style="2" customWidth="1"/>
    <col min="4" max="7" width="16.28515625" style="2" customWidth="1"/>
    <col min="8" max="8" width="16.5703125" style="172" customWidth="1"/>
    <col min="9" max="16384" width="9.140625" style="2"/>
  </cols>
  <sheetData>
    <row r="1" spans="1:19" x14ac:dyDescent="0.3">
      <c r="A1" s="229" t="s">
        <v>155</v>
      </c>
      <c r="B1" s="230"/>
      <c r="C1" s="230"/>
      <c r="D1" s="230"/>
      <c r="E1" s="230"/>
      <c r="F1" s="230"/>
      <c r="G1" s="230"/>
      <c r="H1" s="230"/>
    </row>
    <row r="2" spans="1:19" x14ac:dyDescent="0.3">
      <c r="A2" s="223" t="s">
        <v>101</v>
      </c>
      <c r="B2" s="223"/>
      <c r="C2" s="223"/>
      <c r="D2" s="223"/>
      <c r="E2" s="223"/>
      <c r="F2" s="223"/>
      <c r="G2" s="223"/>
      <c r="H2" s="223"/>
    </row>
    <row r="3" spans="1:19" x14ac:dyDescent="0.3">
      <c r="A3" s="223" t="s">
        <v>156</v>
      </c>
      <c r="B3" s="223"/>
      <c r="C3" s="223"/>
      <c r="D3" s="223"/>
      <c r="E3" s="223"/>
      <c r="F3" s="223"/>
      <c r="G3" s="223"/>
      <c r="H3" s="223"/>
    </row>
    <row r="4" spans="1:19" x14ac:dyDescent="0.3">
      <c r="A4" s="223" t="s">
        <v>0</v>
      </c>
      <c r="B4" s="223"/>
      <c r="C4" s="223"/>
      <c r="D4" s="223"/>
      <c r="E4" s="223"/>
      <c r="F4" s="223"/>
      <c r="G4" s="223"/>
      <c r="H4" s="223"/>
    </row>
    <row r="5" spans="1:19" x14ac:dyDescent="0.3">
      <c r="A5" s="223" t="s">
        <v>809</v>
      </c>
      <c r="B5" s="223"/>
      <c r="C5" s="223"/>
      <c r="D5" s="223"/>
      <c r="E5" s="223"/>
      <c r="F5" s="223"/>
      <c r="G5" s="223"/>
      <c r="H5" s="223"/>
    </row>
    <row r="6" spans="1:19" x14ac:dyDescent="0.3">
      <c r="A6" s="129"/>
      <c r="B6" s="129"/>
      <c r="C6" s="129"/>
      <c r="D6" s="129"/>
      <c r="E6" s="129"/>
      <c r="F6" s="129"/>
      <c r="G6" s="129"/>
      <c r="H6" s="129"/>
    </row>
    <row r="7" spans="1:19" s="5" customFormat="1" ht="18.75" x14ac:dyDescent="0.3">
      <c r="A7" s="224" t="s">
        <v>102</v>
      </c>
      <c r="B7" s="184" t="s">
        <v>103</v>
      </c>
      <c r="C7" s="184" t="s">
        <v>104</v>
      </c>
      <c r="D7" s="198" t="s">
        <v>108</v>
      </c>
      <c r="E7" s="198" t="s">
        <v>2</v>
      </c>
      <c r="F7" s="198" t="s">
        <v>4</v>
      </c>
      <c r="G7" s="198" t="s">
        <v>2</v>
      </c>
      <c r="H7" s="198" t="s">
        <v>10</v>
      </c>
    </row>
    <row r="8" spans="1:19" s="5" customFormat="1" ht="18.75" x14ac:dyDescent="0.3">
      <c r="A8" s="225"/>
      <c r="B8" s="185"/>
      <c r="C8" s="185"/>
      <c r="D8" s="185" t="s">
        <v>9</v>
      </c>
      <c r="E8" s="185" t="s">
        <v>1</v>
      </c>
      <c r="F8" s="185" t="s">
        <v>3</v>
      </c>
      <c r="G8" s="185" t="s">
        <v>5</v>
      </c>
      <c r="H8" s="185" t="s">
        <v>109</v>
      </c>
    </row>
    <row r="9" spans="1:19" s="5" customFormat="1" ht="18.75" x14ac:dyDescent="0.3">
      <c r="A9" s="6" t="s">
        <v>106</v>
      </c>
      <c r="B9" s="176" t="s">
        <v>120</v>
      </c>
      <c r="C9" s="7" t="s">
        <v>123</v>
      </c>
      <c r="D9" s="12">
        <v>1</v>
      </c>
      <c r="E9" s="199" t="e">
        <f>D9/#REF!*100</f>
        <v>#REF!</v>
      </c>
      <c r="F9" s="197">
        <f>ผด.02กันเงิน!D16</f>
        <v>481000</v>
      </c>
      <c r="G9" s="199" t="e">
        <f>F9/#REF!*100</f>
        <v>#REF!</v>
      </c>
      <c r="H9" s="14" t="s">
        <v>26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s="5" customFormat="1" ht="18.75" x14ac:dyDescent="0.3">
      <c r="A10" s="6" t="s">
        <v>107</v>
      </c>
      <c r="B10" s="6" t="s">
        <v>115</v>
      </c>
      <c r="C10" s="6" t="s">
        <v>105</v>
      </c>
      <c r="D10" s="12"/>
      <c r="E10" s="180"/>
      <c r="F10" s="182"/>
      <c r="G10" s="180"/>
      <c r="H10" s="12"/>
    </row>
    <row r="11" spans="1:19" s="5" customFormat="1" ht="18.75" x14ac:dyDescent="0.3">
      <c r="A11" s="6"/>
      <c r="B11" s="6" t="s">
        <v>116</v>
      </c>
      <c r="C11" s="6"/>
      <c r="D11" s="19"/>
      <c r="E11" s="187"/>
      <c r="F11" s="187"/>
      <c r="G11" s="187"/>
      <c r="H11" s="187"/>
    </row>
    <row r="12" spans="1:19" x14ac:dyDescent="0.3">
      <c r="A12" s="86"/>
      <c r="B12" s="86" t="s">
        <v>117</v>
      </c>
      <c r="C12" s="8"/>
      <c r="D12" s="22"/>
      <c r="E12" s="23"/>
      <c r="F12" s="23"/>
      <c r="G12" s="23"/>
      <c r="H12" s="22"/>
    </row>
    <row r="13" spans="1:19" x14ac:dyDescent="0.3">
      <c r="A13" s="188" t="s">
        <v>87</v>
      </c>
      <c r="B13" s="213">
        <v>1</v>
      </c>
      <c r="C13" s="190">
        <v>1</v>
      </c>
      <c r="D13" s="190">
        <f>D9+D10</f>
        <v>1</v>
      </c>
      <c r="E13" s="202" t="e">
        <f>E9</f>
        <v>#REF!</v>
      </c>
      <c r="F13" s="158">
        <f>F9</f>
        <v>481000</v>
      </c>
      <c r="G13" s="202" t="e">
        <f>G9</f>
        <v>#REF!</v>
      </c>
      <c r="H13" s="190" t="s">
        <v>798</v>
      </c>
    </row>
    <row r="14" spans="1:19" x14ac:dyDescent="0.3">
      <c r="A14" s="6" t="s">
        <v>112</v>
      </c>
      <c r="B14" s="6" t="s">
        <v>833</v>
      </c>
      <c r="C14" s="7" t="s">
        <v>123</v>
      </c>
      <c r="D14" s="12">
        <v>1</v>
      </c>
      <c r="E14" s="180" t="e">
        <f>D14/#REF!*100</f>
        <v>#REF!</v>
      </c>
      <c r="F14" s="182">
        <f>ผด.02กันเงิน!D32</f>
        <v>499000</v>
      </c>
      <c r="G14" s="180" t="e">
        <f>F14/#REF!*100</f>
        <v>#REF!</v>
      </c>
      <c r="H14" s="12" t="s">
        <v>26</v>
      </c>
    </row>
    <row r="15" spans="1:19" x14ac:dyDescent="0.3">
      <c r="A15" s="6" t="s">
        <v>113</v>
      </c>
      <c r="B15" s="6" t="s">
        <v>832</v>
      </c>
      <c r="C15" s="6" t="s">
        <v>105</v>
      </c>
      <c r="D15" s="20"/>
      <c r="E15" s="6"/>
      <c r="F15" s="6"/>
      <c r="G15" s="6"/>
      <c r="H15" s="12"/>
    </row>
    <row r="16" spans="1:19" x14ac:dyDescent="0.3">
      <c r="A16" s="20"/>
      <c r="B16" s="13" t="s">
        <v>122</v>
      </c>
      <c r="C16" s="55" t="s">
        <v>123</v>
      </c>
      <c r="D16" s="14">
        <v>1</v>
      </c>
      <c r="E16" s="199" t="e">
        <f>D16/#REF!*100</f>
        <v>#REF!</v>
      </c>
      <c r="F16" s="212">
        <f>ผด.02กันเงิน!D53</f>
        <v>150000</v>
      </c>
      <c r="G16" s="199" t="e">
        <f>F16/#REF!*100</f>
        <v>#REF!</v>
      </c>
      <c r="H16" s="14" t="s">
        <v>96</v>
      </c>
    </row>
    <row r="17" spans="1:8" x14ac:dyDescent="0.3">
      <c r="A17" s="44"/>
      <c r="B17" s="177" t="s">
        <v>128</v>
      </c>
      <c r="C17" s="6" t="s">
        <v>105</v>
      </c>
      <c r="D17" s="12"/>
      <c r="E17" s="180"/>
      <c r="F17" s="182"/>
      <c r="G17" s="180"/>
      <c r="H17" s="12"/>
    </row>
    <row r="18" spans="1:8" x14ac:dyDescent="0.3">
      <c r="A18" s="188" t="s">
        <v>87</v>
      </c>
      <c r="B18" s="213">
        <v>2</v>
      </c>
      <c r="C18" s="190">
        <v>1</v>
      </c>
      <c r="D18" s="190">
        <f>D14+D16</f>
        <v>2</v>
      </c>
      <c r="E18" s="202" t="e">
        <f>E14+E16</f>
        <v>#REF!</v>
      </c>
      <c r="F18" s="158">
        <f>F14+F16</f>
        <v>649000</v>
      </c>
      <c r="G18" s="202" t="e">
        <f>G14+G16</f>
        <v>#REF!</v>
      </c>
      <c r="H18" s="190" t="s">
        <v>834</v>
      </c>
    </row>
    <row r="19" spans="1:8" x14ac:dyDescent="0.3">
      <c r="A19" s="207" t="s">
        <v>808</v>
      </c>
      <c r="B19" s="214">
        <f>B13+B18</f>
        <v>3</v>
      </c>
      <c r="C19" s="209">
        <v>1</v>
      </c>
      <c r="D19" s="210">
        <f>D13+D18</f>
        <v>3</v>
      </c>
      <c r="E19" s="211" t="e">
        <f>D19/#REF!*100</f>
        <v>#REF!</v>
      </c>
      <c r="F19" s="210">
        <f>F13+F18</f>
        <v>1130000</v>
      </c>
      <c r="G19" s="211" t="e">
        <f>F19/#REF!*100</f>
        <v>#REF!</v>
      </c>
      <c r="H19" s="175" t="s">
        <v>834</v>
      </c>
    </row>
    <row r="20" spans="1:8" x14ac:dyDescent="0.3">
      <c r="A20" s="68"/>
      <c r="B20" s="4"/>
      <c r="C20" s="4"/>
      <c r="D20" s="4"/>
      <c r="E20" s="4"/>
      <c r="F20" s="4"/>
      <c r="G20" s="4"/>
      <c r="H20" s="4"/>
    </row>
    <row r="21" spans="1:8" x14ac:dyDescent="0.3">
      <c r="A21" s="41"/>
      <c r="B21" s="41"/>
      <c r="C21" s="41"/>
      <c r="D21" s="41"/>
      <c r="E21" s="41"/>
      <c r="F21" s="41"/>
      <c r="G21" s="41"/>
      <c r="H21" s="40"/>
    </row>
    <row r="26" spans="1:8" x14ac:dyDescent="0.3">
      <c r="F26" s="15"/>
    </row>
  </sheetData>
  <mergeCells count="6">
    <mergeCell ref="A7:A8"/>
    <mergeCell ref="A5:H5"/>
    <mergeCell ref="A1:H1"/>
    <mergeCell ref="A2:H2"/>
    <mergeCell ref="A3:H3"/>
    <mergeCell ref="A4:H4"/>
  </mergeCells>
  <pageMargins left="0.23622047244094491" right="0.31496062992125984" top="0.74803149606299213" bottom="0.74803149606299213" header="0.31496062992125984" footer="0.31496062992125984"/>
  <pageSetup paperSize="9" firstPageNumber="46" orientation="landscape" useFirstPageNumber="1" horizontalDpi="4294967293" verticalDpi="0" r:id="rId1"/>
  <headerFooter>
    <oddHeader>&amp;C&amp;"TH SarabunIT๙,ธรรมดา"&amp;14- &amp;P 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view="pageLayout" topLeftCell="A43" zoomScaleNormal="100" workbookViewId="0">
      <selection activeCell="C52" sqref="C52"/>
    </sheetView>
  </sheetViews>
  <sheetFormatPr defaultRowHeight="22.5" x14ac:dyDescent="0.45"/>
  <cols>
    <col min="1" max="1" width="4.85546875" style="40" customWidth="1"/>
    <col min="2" max="2" width="16.42578125" style="41" customWidth="1"/>
    <col min="3" max="3" width="33.5703125" style="41" customWidth="1"/>
    <col min="4" max="4" width="12.85546875" style="41" customWidth="1"/>
    <col min="5" max="5" width="13" style="40" customWidth="1"/>
    <col min="6" max="6" width="13" style="41" customWidth="1"/>
    <col min="7" max="7" width="3.7109375" style="41" customWidth="1"/>
    <col min="8" max="18" width="4.28515625" style="41" customWidth="1"/>
    <col min="19" max="16384" width="9.140625" style="16"/>
  </cols>
  <sheetData>
    <row r="1" spans="1:19" x14ac:dyDescent="0.45">
      <c r="A1" s="232" t="s">
        <v>158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19" x14ac:dyDescent="0.45">
      <c r="A2" s="223" t="s">
        <v>139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19" x14ac:dyDescent="0.45">
      <c r="A3" s="223" t="s">
        <v>156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19" x14ac:dyDescent="0.45">
      <c r="A4" s="223" t="s">
        <v>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</row>
    <row r="5" spans="1:19" x14ac:dyDescent="0.45">
      <c r="A5" s="223" t="s">
        <v>809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</row>
    <row r="6" spans="1:19" x14ac:dyDescent="0.45">
      <c r="A6" s="233" t="s">
        <v>159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</row>
    <row r="7" spans="1:19" x14ac:dyDescent="0.45">
      <c r="A7" s="231" t="s">
        <v>461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</row>
    <row r="8" spans="1:19" x14ac:dyDescent="0.45">
      <c r="A8" s="234" t="s">
        <v>811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</row>
    <row r="9" spans="1:19" x14ac:dyDescent="0.45">
      <c r="A9" s="236" t="s">
        <v>7</v>
      </c>
      <c r="B9" s="236" t="s">
        <v>143</v>
      </c>
      <c r="C9" s="173" t="s">
        <v>141</v>
      </c>
      <c r="D9" s="49" t="s">
        <v>140</v>
      </c>
      <c r="E9" s="50" t="s">
        <v>8</v>
      </c>
      <c r="F9" s="50" t="s">
        <v>10</v>
      </c>
      <c r="G9" s="238" t="s">
        <v>160</v>
      </c>
      <c r="H9" s="239"/>
      <c r="I9" s="240"/>
      <c r="J9" s="238" t="s">
        <v>161</v>
      </c>
      <c r="K9" s="239"/>
      <c r="L9" s="239"/>
      <c r="M9" s="239"/>
      <c r="N9" s="239"/>
      <c r="O9" s="239"/>
      <c r="P9" s="239"/>
      <c r="Q9" s="239"/>
      <c r="R9" s="240"/>
      <c r="S9" s="173" t="s">
        <v>9</v>
      </c>
    </row>
    <row r="10" spans="1:19" x14ac:dyDescent="0.45">
      <c r="A10" s="237"/>
      <c r="B10" s="237"/>
      <c r="C10" s="174" t="s">
        <v>142</v>
      </c>
      <c r="D10" s="52" t="s">
        <v>3</v>
      </c>
      <c r="E10" s="53" t="s">
        <v>9</v>
      </c>
      <c r="F10" s="53" t="s">
        <v>109</v>
      </c>
      <c r="G10" s="175" t="s">
        <v>12</v>
      </c>
      <c r="H10" s="175" t="s">
        <v>13</v>
      </c>
      <c r="I10" s="175" t="s">
        <v>14</v>
      </c>
      <c r="J10" s="175" t="s">
        <v>15</v>
      </c>
      <c r="K10" s="175" t="s">
        <v>16</v>
      </c>
      <c r="L10" s="175" t="s">
        <v>17</v>
      </c>
      <c r="M10" s="175" t="s">
        <v>18</v>
      </c>
      <c r="N10" s="175" t="s">
        <v>19</v>
      </c>
      <c r="O10" s="175" t="s">
        <v>20</v>
      </c>
      <c r="P10" s="175" t="s">
        <v>21</v>
      </c>
      <c r="Q10" s="175" t="s">
        <v>22</v>
      </c>
      <c r="R10" s="175" t="s">
        <v>23</v>
      </c>
      <c r="S10" s="174" t="s">
        <v>177</v>
      </c>
    </row>
    <row r="11" spans="1:19" x14ac:dyDescent="0.45">
      <c r="A11" s="14">
        <v>1</v>
      </c>
      <c r="B11" s="13" t="s">
        <v>77</v>
      </c>
      <c r="C11" s="148" t="s">
        <v>812</v>
      </c>
      <c r="D11" s="56">
        <v>481000</v>
      </c>
      <c r="E11" s="14" t="s">
        <v>79</v>
      </c>
      <c r="F11" s="14" t="s">
        <v>26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4" t="s">
        <v>788</v>
      </c>
    </row>
    <row r="12" spans="1:19" x14ac:dyDescent="0.45">
      <c r="A12" s="12"/>
      <c r="B12" s="6" t="s">
        <v>78</v>
      </c>
      <c r="C12" s="149" t="s">
        <v>813</v>
      </c>
      <c r="D12" s="6"/>
      <c r="E12" s="12" t="s">
        <v>80</v>
      </c>
      <c r="F12" s="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12" t="s">
        <v>789</v>
      </c>
    </row>
    <row r="13" spans="1:19" x14ac:dyDescent="0.45">
      <c r="A13" s="12"/>
      <c r="B13" s="6" t="s">
        <v>810</v>
      </c>
      <c r="C13" s="149" t="s">
        <v>814</v>
      </c>
      <c r="D13" s="6"/>
      <c r="E13" s="12"/>
      <c r="F13" s="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12" t="s">
        <v>790</v>
      </c>
    </row>
    <row r="14" spans="1:19" x14ac:dyDescent="0.45">
      <c r="A14" s="12"/>
      <c r="B14" s="6"/>
      <c r="C14" s="149" t="s">
        <v>815</v>
      </c>
      <c r="D14" s="6"/>
      <c r="E14" s="12"/>
      <c r="F14" s="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62"/>
    </row>
    <row r="15" spans="1:19" x14ac:dyDescent="0.45">
      <c r="A15" s="57"/>
      <c r="B15" s="8"/>
      <c r="C15" s="144" t="s">
        <v>816</v>
      </c>
      <c r="D15" s="8"/>
      <c r="E15" s="57"/>
      <c r="F15" s="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63"/>
    </row>
    <row r="16" spans="1:19" x14ac:dyDescent="0.45">
      <c r="A16" s="72"/>
      <c r="B16" s="175" t="s">
        <v>87</v>
      </c>
      <c r="C16" s="99"/>
      <c r="D16" s="158">
        <f>D11</f>
        <v>481000</v>
      </c>
      <c r="E16" s="72" t="s">
        <v>86</v>
      </c>
      <c r="F16" s="72">
        <v>1</v>
      </c>
      <c r="G16" s="72" t="s">
        <v>86</v>
      </c>
      <c r="H16" s="72" t="s">
        <v>86</v>
      </c>
      <c r="I16" s="72" t="s">
        <v>86</v>
      </c>
      <c r="J16" s="72" t="s">
        <v>86</v>
      </c>
      <c r="K16" s="72" t="s">
        <v>86</v>
      </c>
      <c r="L16" s="72" t="s">
        <v>86</v>
      </c>
      <c r="M16" s="72" t="s">
        <v>86</v>
      </c>
      <c r="N16" s="72" t="s">
        <v>86</v>
      </c>
      <c r="O16" s="72" t="s">
        <v>86</v>
      </c>
      <c r="P16" s="72" t="s">
        <v>86</v>
      </c>
      <c r="Q16" s="72" t="s">
        <v>86</v>
      </c>
      <c r="R16" s="72" t="s">
        <v>86</v>
      </c>
      <c r="S16" s="73"/>
    </row>
    <row r="22" spans="1:19" x14ac:dyDescent="0.45">
      <c r="A22" s="232" t="s">
        <v>158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</row>
    <row r="23" spans="1:19" x14ac:dyDescent="0.45">
      <c r="A23" s="233" t="s">
        <v>111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</row>
    <row r="24" spans="1:19" x14ac:dyDescent="0.45">
      <c r="A24" s="231" t="s">
        <v>817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</row>
    <row r="25" spans="1:19" x14ac:dyDescent="0.45">
      <c r="A25" s="234" t="s">
        <v>811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</row>
    <row r="26" spans="1:19" x14ac:dyDescent="0.45">
      <c r="A26" s="236" t="s">
        <v>7</v>
      </c>
      <c r="B26" s="236" t="s">
        <v>143</v>
      </c>
      <c r="C26" s="173" t="s">
        <v>141</v>
      </c>
      <c r="D26" s="49" t="s">
        <v>140</v>
      </c>
      <c r="E26" s="50" t="s">
        <v>8</v>
      </c>
      <c r="F26" s="50" t="s">
        <v>10</v>
      </c>
      <c r="G26" s="238" t="s">
        <v>160</v>
      </c>
      <c r="H26" s="239"/>
      <c r="I26" s="240"/>
      <c r="J26" s="238" t="s">
        <v>161</v>
      </c>
      <c r="K26" s="239"/>
      <c r="L26" s="239"/>
      <c r="M26" s="239"/>
      <c r="N26" s="239"/>
      <c r="O26" s="239"/>
      <c r="P26" s="239"/>
      <c r="Q26" s="239"/>
      <c r="R26" s="240"/>
      <c r="S26" s="173" t="s">
        <v>9</v>
      </c>
    </row>
    <row r="27" spans="1:19" x14ac:dyDescent="0.45">
      <c r="A27" s="237"/>
      <c r="B27" s="237"/>
      <c r="C27" s="174" t="s">
        <v>142</v>
      </c>
      <c r="D27" s="52" t="s">
        <v>3</v>
      </c>
      <c r="E27" s="53" t="s">
        <v>9</v>
      </c>
      <c r="F27" s="53" t="s">
        <v>109</v>
      </c>
      <c r="G27" s="175" t="s">
        <v>12</v>
      </c>
      <c r="H27" s="175" t="s">
        <v>13</v>
      </c>
      <c r="I27" s="175" t="s">
        <v>14</v>
      </c>
      <c r="J27" s="175" t="s">
        <v>15</v>
      </c>
      <c r="K27" s="175" t="s">
        <v>16</v>
      </c>
      <c r="L27" s="175" t="s">
        <v>17</v>
      </c>
      <c r="M27" s="175" t="s">
        <v>18</v>
      </c>
      <c r="N27" s="175" t="s">
        <v>19</v>
      </c>
      <c r="O27" s="175" t="s">
        <v>20</v>
      </c>
      <c r="P27" s="175" t="s">
        <v>21</v>
      </c>
      <c r="Q27" s="175" t="s">
        <v>22</v>
      </c>
      <c r="R27" s="175" t="s">
        <v>23</v>
      </c>
      <c r="S27" s="174" t="s">
        <v>177</v>
      </c>
    </row>
    <row r="28" spans="1:19" x14ac:dyDescent="0.45">
      <c r="A28" s="14">
        <v>1</v>
      </c>
      <c r="B28" s="13" t="s">
        <v>818</v>
      </c>
      <c r="C28" s="148" t="s">
        <v>820</v>
      </c>
      <c r="D28" s="56">
        <v>499000</v>
      </c>
      <c r="E28" s="14" t="s">
        <v>85</v>
      </c>
      <c r="F28" s="14" t="s">
        <v>26</v>
      </c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14" t="s">
        <v>788</v>
      </c>
    </row>
    <row r="29" spans="1:19" x14ac:dyDescent="0.45">
      <c r="A29" s="12"/>
      <c r="B29" s="6" t="s">
        <v>819</v>
      </c>
      <c r="C29" s="149" t="s">
        <v>821</v>
      </c>
      <c r="D29" s="6"/>
      <c r="E29" s="12" t="s">
        <v>84</v>
      </c>
      <c r="F29" s="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12" t="s">
        <v>789</v>
      </c>
    </row>
    <row r="30" spans="1:19" x14ac:dyDescent="0.45">
      <c r="A30" s="12"/>
      <c r="B30" s="6" t="s">
        <v>732</v>
      </c>
      <c r="C30" s="149" t="s">
        <v>822</v>
      </c>
      <c r="D30" s="6"/>
      <c r="E30" s="12"/>
      <c r="F30" s="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12" t="s">
        <v>790</v>
      </c>
    </row>
    <row r="31" spans="1:19" x14ac:dyDescent="0.45">
      <c r="A31" s="57"/>
      <c r="B31" s="8" t="s">
        <v>84</v>
      </c>
      <c r="C31" s="150" t="s">
        <v>823</v>
      </c>
      <c r="D31" s="8"/>
      <c r="E31" s="57"/>
      <c r="F31" s="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63"/>
    </row>
    <row r="32" spans="1:19" x14ac:dyDescent="0.45">
      <c r="A32" s="72"/>
      <c r="B32" s="175" t="s">
        <v>87</v>
      </c>
      <c r="C32" s="99"/>
      <c r="D32" s="158">
        <f>D28</f>
        <v>499000</v>
      </c>
      <c r="E32" s="72" t="s">
        <v>86</v>
      </c>
      <c r="F32" s="72">
        <v>1</v>
      </c>
      <c r="G32" s="72" t="s">
        <v>86</v>
      </c>
      <c r="H32" s="72" t="s">
        <v>86</v>
      </c>
      <c r="I32" s="72" t="s">
        <v>86</v>
      </c>
      <c r="J32" s="72" t="s">
        <v>86</v>
      </c>
      <c r="K32" s="72" t="s">
        <v>86</v>
      </c>
      <c r="L32" s="72" t="s">
        <v>86</v>
      </c>
      <c r="M32" s="72" t="s">
        <v>86</v>
      </c>
      <c r="N32" s="72" t="s">
        <v>86</v>
      </c>
      <c r="O32" s="72" t="s">
        <v>86</v>
      </c>
      <c r="P32" s="72" t="s">
        <v>86</v>
      </c>
      <c r="Q32" s="72" t="s">
        <v>86</v>
      </c>
      <c r="R32" s="72" t="s">
        <v>86</v>
      </c>
      <c r="S32" s="73"/>
    </row>
    <row r="43" spans="1:19" x14ac:dyDescent="0.45">
      <c r="A43" s="232" t="s">
        <v>158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</row>
    <row r="44" spans="1:19" x14ac:dyDescent="0.45">
      <c r="A44" s="233" t="s">
        <v>111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</row>
    <row r="45" spans="1:19" x14ac:dyDescent="0.45">
      <c r="A45" s="231" t="s">
        <v>824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</row>
    <row r="46" spans="1:19" x14ac:dyDescent="0.45">
      <c r="A46" s="234" t="s">
        <v>811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</row>
    <row r="47" spans="1:19" x14ac:dyDescent="0.45">
      <c r="A47" s="236" t="s">
        <v>7</v>
      </c>
      <c r="B47" s="236" t="s">
        <v>143</v>
      </c>
      <c r="C47" s="173" t="s">
        <v>141</v>
      </c>
      <c r="D47" s="49" t="s">
        <v>140</v>
      </c>
      <c r="E47" s="50" t="s">
        <v>8</v>
      </c>
      <c r="F47" s="50" t="s">
        <v>10</v>
      </c>
      <c r="G47" s="238" t="s">
        <v>160</v>
      </c>
      <c r="H47" s="239"/>
      <c r="I47" s="240"/>
      <c r="J47" s="238" t="s">
        <v>161</v>
      </c>
      <c r="K47" s="239"/>
      <c r="L47" s="239"/>
      <c r="M47" s="239"/>
      <c r="N47" s="239"/>
      <c r="O47" s="239"/>
      <c r="P47" s="239"/>
      <c r="Q47" s="239"/>
      <c r="R47" s="240"/>
      <c r="S47" s="173" t="s">
        <v>9</v>
      </c>
    </row>
    <row r="48" spans="1:19" x14ac:dyDescent="0.45">
      <c r="A48" s="237"/>
      <c r="B48" s="237"/>
      <c r="C48" s="174" t="s">
        <v>142</v>
      </c>
      <c r="D48" s="52" t="s">
        <v>3</v>
      </c>
      <c r="E48" s="53" t="s">
        <v>9</v>
      </c>
      <c r="F48" s="53" t="s">
        <v>109</v>
      </c>
      <c r="G48" s="175" t="s">
        <v>12</v>
      </c>
      <c r="H48" s="175" t="s">
        <v>13</v>
      </c>
      <c r="I48" s="175" t="s">
        <v>14</v>
      </c>
      <c r="J48" s="175" t="s">
        <v>15</v>
      </c>
      <c r="K48" s="175" t="s">
        <v>16</v>
      </c>
      <c r="L48" s="175" t="s">
        <v>17</v>
      </c>
      <c r="M48" s="175" t="s">
        <v>18</v>
      </c>
      <c r="N48" s="175" t="s">
        <v>19</v>
      </c>
      <c r="O48" s="175" t="s">
        <v>20</v>
      </c>
      <c r="P48" s="175" t="s">
        <v>21</v>
      </c>
      <c r="Q48" s="175" t="s">
        <v>22</v>
      </c>
      <c r="R48" s="175" t="s">
        <v>23</v>
      </c>
      <c r="S48" s="174" t="s">
        <v>177</v>
      </c>
    </row>
    <row r="49" spans="1:19" x14ac:dyDescent="0.45">
      <c r="A49" s="14">
        <v>1</v>
      </c>
      <c r="B49" s="13" t="s">
        <v>818</v>
      </c>
      <c r="C49" s="148" t="s">
        <v>826</v>
      </c>
      <c r="D49" s="56">
        <v>150000</v>
      </c>
      <c r="E49" s="14" t="s">
        <v>829</v>
      </c>
      <c r="F49" s="14" t="s">
        <v>96</v>
      </c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14" t="s">
        <v>788</v>
      </c>
    </row>
    <row r="50" spans="1:19" x14ac:dyDescent="0.45">
      <c r="A50" s="12"/>
      <c r="B50" s="6" t="s">
        <v>825</v>
      </c>
      <c r="C50" s="149" t="s">
        <v>827</v>
      </c>
      <c r="D50" s="6"/>
      <c r="E50" s="12" t="s">
        <v>830</v>
      </c>
      <c r="F50" s="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12" t="s">
        <v>789</v>
      </c>
    </row>
    <row r="51" spans="1:19" x14ac:dyDescent="0.45">
      <c r="A51" s="12"/>
      <c r="B51" s="6"/>
      <c r="C51" s="149" t="s">
        <v>828</v>
      </c>
      <c r="D51" s="6"/>
      <c r="E51" s="12" t="s">
        <v>831</v>
      </c>
      <c r="F51" s="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12" t="s">
        <v>790</v>
      </c>
    </row>
    <row r="52" spans="1:19" x14ac:dyDescent="0.45">
      <c r="A52" s="57"/>
      <c r="B52" s="8"/>
      <c r="C52" s="150"/>
      <c r="D52" s="8"/>
      <c r="E52" s="57"/>
      <c r="F52" s="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63"/>
    </row>
    <row r="53" spans="1:19" x14ac:dyDescent="0.45">
      <c r="A53" s="72"/>
      <c r="B53" s="175" t="s">
        <v>87</v>
      </c>
      <c r="C53" s="99"/>
      <c r="D53" s="158">
        <f>D49</f>
        <v>150000</v>
      </c>
      <c r="E53" s="72" t="s">
        <v>86</v>
      </c>
      <c r="F53" s="72">
        <v>1</v>
      </c>
      <c r="G53" s="72" t="s">
        <v>86</v>
      </c>
      <c r="H53" s="72" t="s">
        <v>86</v>
      </c>
      <c r="I53" s="72" t="s">
        <v>86</v>
      </c>
      <c r="J53" s="72" t="s">
        <v>86</v>
      </c>
      <c r="K53" s="72" t="s">
        <v>86</v>
      </c>
      <c r="L53" s="72" t="s">
        <v>86</v>
      </c>
      <c r="M53" s="72" t="s">
        <v>86</v>
      </c>
      <c r="N53" s="72" t="s">
        <v>86</v>
      </c>
      <c r="O53" s="72" t="s">
        <v>86</v>
      </c>
      <c r="P53" s="72" t="s">
        <v>86</v>
      </c>
      <c r="Q53" s="72" t="s">
        <v>86</v>
      </c>
      <c r="R53" s="72" t="s">
        <v>86</v>
      </c>
      <c r="S53" s="73"/>
    </row>
  </sheetData>
  <mergeCells count="28">
    <mergeCell ref="A7:S7"/>
    <mergeCell ref="A1:S1"/>
    <mergeCell ref="A2:S2"/>
    <mergeCell ref="A3:S3"/>
    <mergeCell ref="A4:S4"/>
    <mergeCell ref="A6:S6"/>
    <mergeCell ref="A5:S5"/>
    <mergeCell ref="A24:S24"/>
    <mergeCell ref="A25:S25"/>
    <mergeCell ref="A8:S8"/>
    <mergeCell ref="A9:A10"/>
    <mergeCell ref="B9:B10"/>
    <mergeCell ref="G9:I9"/>
    <mergeCell ref="J9:R9"/>
    <mergeCell ref="A22:S22"/>
    <mergeCell ref="A23:S23"/>
    <mergeCell ref="G47:I47"/>
    <mergeCell ref="J47:R47"/>
    <mergeCell ref="A26:A27"/>
    <mergeCell ref="B26:B27"/>
    <mergeCell ref="G26:I26"/>
    <mergeCell ref="J26:R26"/>
    <mergeCell ref="A43:S43"/>
    <mergeCell ref="A44:S44"/>
    <mergeCell ref="A45:S45"/>
    <mergeCell ref="A46:S46"/>
    <mergeCell ref="A47:A48"/>
    <mergeCell ref="B47:B48"/>
  </mergeCells>
  <pageMargins left="0.15748031496062992" right="0.15748031496062992" top="0.74803149606299213" bottom="0.74803149606299213" header="0.31496062992125984" footer="0.31496062992125984"/>
  <pageSetup paperSize="9" firstPageNumber="47" orientation="landscape" useFirstPageNumber="1" horizontalDpi="4294967293" verticalDpi="0" r:id="rId1"/>
  <headerFooter>
    <oddHeader>&amp;C&amp;"TH SarabunIT๙,ธรรมดา"&amp;14- &amp;P -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view="pageLayout" zoomScaleNormal="100" workbookViewId="0">
      <selection activeCell="B8" sqref="B8"/>
    </sheetView>
  </sheetViews>
  <sheetFormatPr defaultRowHeight="20.25" x14ac:dyDescent="0.3"/>
  <cols>
    <col min="1" max="1" width="21.7109375" style="2" customWidth="1"/>
    <col min="2" max="2" width="24.140625" style="2" customWidth="1"/>
    <col min="3" max="3" width="22.7109375" style="2" customWidth="1"/>
    <col min="4" max="7" width="16.28515625" style="2" customWidth="1"/>
    <col min="8" max="8" width="16.5703125" style="193" customWidth="1"/>
    <col min="9" max="16384" width="9.140625" style="2"/>
  </cols>
  <sheetData>
    <row r="1" spans="1:19" x14ac:dyDescent="0.3">
      <c r="A1" s="229" t="s">
        <v>155</v>
      </c>
      <c r="B1" s="230"/>
      <c r="C1" s="230"/>
      <c r="D1" s="230"/>
      <c r="E1" s="230"/>
      <c r="F1" s="230"/>
      <c r="G1" s="230"/>
      <c r="H1" s="230"/>
    </row>
    <row r="2" spans="1:19" x14ac:dyDescent="0.3">
      <c r="A2" s="223" t="s">
        <v>101</v>
      </c>
      <c r="B2" s="223"/>
      <c r="C2" s="223"/>
      <c r="D2" s="223"/>
      <c r="E2" s="223"/>
      <c r="F2" s="223"/>
      <c r="G2" s="223"/>
      <c r="H2" s="223"/>
    </row>
    <row r="3" spans="1:19" x14ac:dyDescent="0.3">
      <c r="A3" s="223" t="s">
        <v>156</v>
      </c>
      <c r="B3" s="223"/>
      <c r="C3" s="223"/>
      <c r="D3" s="223"/>
      <c r="E3" s="223"/>
      <c r="F3" s="223"/>
      <c r="G3" s="223"/>
      <c r="H3" s="223"/>
    </row>
    <row r="4" spans="1:19" x14ac:dyDescent="0.3">
      <c r="A4" s="223" t="s">
        <v>0</v>
      </c>
      <c r="B4" s="223"/>
      <c r="C4" s="223"/>
      <c r="D4" s="223"/>
      <c r="E4" s="223"/>
      <c r="F4" s="223"/>
      <c r="G4" s="223"/>
      <c r="H4" s="223"/>
    </row>
    <row r="5" spans="1:19" x14ac:dyDescent="0.3">
      <c r="A5" s="223" t="s">
        <v>835</v>
      </c>
      <c r="B5" s="223"/>
      <c r="C5" s="223"/>
      <c r="D5" s="223"/>
      <c r="E5" s="223"/>
      <c r="F5" s="223"/>
      <c r="G5" s="223"/>
      <c r="H5" s="223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</row>
    <row r="6" spans="1:19" x14ac:dyDescent="0.3">
      <c r="A6" s="129"/>
      <c r="B6" s="129"/>
      <c r="C6" s="129"/>
      <c r="D6" s="129"/>
      <c r="E6" s="129"/>
      <c r="F6" s="129"/>
      <c r="G6" s="129"/>
      <c r="H6" s="129"/>
    </row>
    <row r="7" spans="1:19" s="5" customFormat="1" ht="18.75" x14ac:dyDescent="0.3">
      <c r="A7" s="224" t="s">
        <v>102</v>
      </c>
      <c r="B7" s="191" t="s">
        <v>103</v>
      </c>
      <c r="C7" s="191" t="s">
        <v>104</v>
      </c>
      <c r="D7" s="198" t="s">
        <v>108</v>
      </c>
      <c r="E7" s="198" t="s">
        <v>2</v>
      </c>
      <c r="F7" s="198" t="s">
        <v>4</v>
      </c>
      <c r="G7" s="198" t="s">
        <v>2</v>
      </c>
      <c r="H7" s="198" t="s">
        <v>10</v>
      </c>
    </row>
    <row r="8" spans="1:19" s="5" customFormat="1" ht="18.75" x14ac:dyDescent="0.3">
      <c r="A8" s="225"/>
      <c r="B8" s="192"/>
      <c r="C8" s="192"/>
      <c r="D8" s="192" t="s">
        <v>9</v>
      </c>
      <c r="E8" s="192" t="s">
        <v>1</v>
      </c>
      <c r="F8" s="192" t="s">
        <v>3</v>
      </c>
      <c r="G8" s="192" t="s">
        <v>5</v>
      </c>
      <c r="H8" s="192" t="s">
        <v>109</v>
      </c>
    </row>
    <row r="9" spans="1:19" s="5" customFormat="1" ht="18.75" x14ac:dyDescent="0.3">
      <c r="A9" s="6" t="s">
        <v>106</v>
      </c>
      <c r="B9" s="176" t="s">
        <v>120</v>
      </c>
      <c r="C9" s="7" t="s">
        <v>123</v>
      </c>
      <c r="D9" s="12">
        <v>3</v>
      </c>
      <c r="E9" s="199" t="e">
        <f>D9/#REF!*100</f>
        <v>#REF!</v>
      </c>
      <c r="F9" s="222">
        <f>ผด.02กันเงินอุดหนุน!D42</f>
        <v>9498256.9299999997</v>
      </c>
      <c r="G9" s="199" t="e">
        <f>F9/#REF!*100</f>
        <v>#REF!</v>
      </c>
      <c r="H9" s="14" t="s">
        <v>26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s="5" customFormat="1" ht="18.75" x14ac:dyDescent="0.3">
      <c r="A10" s="6" t="s">
        <v>107</v>
      </c>
      <c r="B10" s="6" t="s">
        <v>115</v>
      </c>
      <c r="C10" s="6" t="s">
        <v>105</v>
      </c>
      <c r="D10" s="12"/>
      <c r="E10" s="180"/>
      <c r="F10" s="182"/>
      <c r="G10" s="180"/>
      <c r="H10" s="12"/>
    </row>
    <row r="11" spans="1:19" s="5" customFormat="1" ht="18.75" x14ac:dyDescent="0.3">
      <c r="A11" s="6"/>
      <c r="B11" s="6" t="s">
        <v>116</v>
      </c>
      <c r="C11" s="6"/>
      <c r="D11" s="19"/>
      <c r="E11" s="187"/>
      <c r="F11" s="187"/>
      <c r="G11" s="187"/>
      <c r="H11" s="187"/>
    </row>
    <row r="12" spans="1:19" x14ac:dyDescent="0.3">
      <c r="A12" s="86"/>
      <c r="B12" s="86" t="s">
        <v>117</v>
      </c>
      <c r="C12" s="8"/>
      <c r="D12" s="22"/>
      <c r="E12" s="23"/>
      <c r="F12" s="23"/>
      <c r="G12" s="23"/>
      <c r="H12" s="22"/>
    </row>
    <row r="13" spans="1:19" x14ac:dyDescent="0.3">
      <c r="A13" s="188" t="s">
        <v>87</v>
      </c>
      <c r="B13" s="213">
        <v>1</v>
      </c>
      <c r="C13" s="190">
        <v>1</v>
      </c>
      <c r="D13" s="190">
        <f>D9+D10</f>
        <v>3</v>
      </c>
      <c r="E13" s="202" t="e">
        <f>E9</f>
        <v>#REF!</v>
      </c>
      <c r="F13" s="220">
        <f>F9</f>
        <v>9498256.9299999997</v>
      </c>
      <c r="G13" s="202" t="e">
        <f>G9</f>
        <v>#REF!</v>
      </c>
      <c r="H13" s="190" t="s">
        <v>798</v>
      </c>
    </row>
    <row r="14" spans="1:19" x14ac:dyDescent="0.3">
      <c r="A14" s="207" t="s">
        <v>808</v>
      </c>
      <c r="B14" s="214">
        <f>B13</f>
        <v>1</v>
      </c>
      <c r="C14" s="209">
        <v>1</v>
      </c>
      <c r="D14" s="210">
        <f>D13</f>
        <v>3</v>
      </c>
      <c r="E14" s="211" t="e">
        <f>D14/#REF!*100</f>
        <v>#REF!</v>
      </c>
      <c r="F14" s="210">
        <f>F13</f>
        <v>9498256.9299999997</v>
      </c>
      <c r="G14" s="211" t="e">
        <f>F14/#REF!*100</f>
        <v>#REF!</v>
      </c>
      <c r="H14" s="196" t="s">
        <v>798</v>
      </c>
    </row>
    <row r="15" spans="1:19" x14ac:dyDescent="0.3">
      <c r="A15" s="68"/>
      <c r="B15" s="4"/>
      <c r="C15" s="4"/>
      <c r="D15" s="4"/>
      <c r="E15" s="4"/>
      <c r="F15" s="4"/>
      <c r="G15" s="4"/>
      <c r="H15" s="4"/>
    </row>
    <row r="16" spans="1:19" x14ac:dyDescent="0.3">
      <c r="A16" s="41"/>
      <c r="B16" s="41"/>
      <c r="C16" s="41"/>
      <c r="D16" s="41"/>
      <c r="E16" s="41"/>
      <c r="F16" s="41"/>
      <c r="G16" s="41"/>
      <c r="H16" s="40"/>
    </row>
    <row r="21" spans="6:6" x14ac:dyDescent="0.3">
      <c r="F21" s="15"/>
    </row>
  </sheetData>
  <mergeCells count="6">
    <mergeCell ref="A7:A8"/>
    <mergeCell ref="A1:H1"/>
    <mergeCell ref="A2:H2"/>
    <mergeCell ref="A3:H3"/>
    <mergeCell ref="A4:H4"/>
    <mergeCell ref="A5:H5"/>
  </mergeCells>
  <pageMargins left="0.27559055118110237" right="0.35433070866141736" top="0.74803149606299213" bottom="0.74803149606299213" header="0.31496062992125984" footer="0.31496062992125984"/>
  <pageSetup paperSize="9" firstPageNumber="50" orientation="landscape" useFirstPageNumber="1" horizontalDpi="4294967293" verticalDpi="0" r:id="rId1"/>
  <headerFooter>
    <oddHeader>&amp;C&amp;"TH SarabunIT๙,ธรรมดา"&amp;14-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view="pageLayout" topLeftCell="A41" zoomScaleNormal="100" workbookViewId="0">
      <selection activeCell="C45" sqref="C45"/>
    </sheetView>
  </sheetViews>
  <sheetFormatPr defaultRowHeight="22.5" x14ac:dyDescent="0.45"/>
  <cols>
    <col min="1" max="1" width="4.85546875" style="40" customWidth="1"/>
    <col min="2" max="2" width="16.42578125" style="41" customWidth="1"/>
    <col min="3" max="3" width="33.5703125" style="41" customWidth="1"/>
    <col min="4" max="4" width="15" style="41" customWidth="1"/>
    <col min="5" max="5" width="11.28515625" style="40" customWidth="1"/>
    <col min="6" max="6" width="13" style="41" customWidth="1"/>
    <col min="7" max="7" width="3.7109375" style="41" customWidth="1"/>
    <col min="8" max="18" width="4.28515625" style="41" customWidth="1"/>
    <col min="19" max="16384" width="9.140625" style="16"/>
  </cols>
  <sheetData>
    <row r="1" spans="1:22" x14ac:dyDescent="0.45">
      <c r="A1" s="232" t="s">
        <v>158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22" x14ac:dyDescent="0.45">
      <c r="A2" s="223" t="s">
        <v>139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22" x14ac:dyDescent="0.45">
      <c r="A3" s="223" t="s">
        <v>872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22" x14ac:dyDescent="0.45">
      <c r="A4" s="223" t="s">
        <v>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</row>
    <row r="5" spans="1:22" x14ac:dyDescent="0.45">
      <c r="A5" s="223" t="s">
        <v>835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</row>
    <row r="6" spans="1:22" x14ac:dyDescent="0.45">
      <c r="A6" s="233" t="s">
        <v>159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</row>
    <row r="7" spans="1:22" x14ac:dyDescent="0.45">
      <c r="A7" s="231" t="s">
        <v>461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</row>
    <row r="8" spans="1:22" x14ac:dyDescent="0.45">
      <c r="A8" s="234" t="s">
        <v>811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</row>
    <row r="9" spans="1:22" x14ac:dyDescent="0.45">
      <c r="A9" s="236" t="s">
        <v>7</v>
      </c>
      <c r="B9" s="236" t="s">
        <v>143</v>
      </c>
      <c r="C9" s="194" t="s">
        <v>141</v>
      </c>
      <c r="D9" s="49" t="s">
        <v>140</v>
      </c>
      <c r="E9" s="50" t="s">
        <v>8</v>
      </c>
      <c r="F9" s="50" t="s">
        <v>10</v>
      </c>
      <c r="G9" s="238" t="s">
        <v>160</v>
      </c>
      <c r="H9" s="239"/>
      <c r="I9" s="240"/>
      <c r="J9" s="238" t="s">
        <v>161</v>
      </c>
      <c r="K9" s="239"/>
      <c r="L9" s="239"/>
      <c r="M9" s="239"/>
      <c r="N9" s="239"/>
      <c r="O9" s="239"/>
      <c r="P9" s="239"/>
      <c r="Q9" s="239"/>
      <c r="R9" s="240"/>
      <c r="S9" s="194" t="s">
        <v>9</v>
      </c>
    </row>
    <row r="10" spans="1:22" x14ac:dyDescent="0.45">
      <c r="A10" s="237"/>
      <c r="B10" s="237"/>
      <c r="C10" s="195" t="s">
        <v>142</v>
      </c>
      <c r="D10" s="52" t="s">
        <v>3</v>
      </c>
      <c r="E10" s="53" t="s">
        <v>9</v>
      </c>
      <c r="F10" s="53" t="s">
        <v>109</v>
      </c>
      <c r="G10" s="196" t="s">
        <v>12</v>
      </c>
      <c r="H10" s="196" t="s">
        <v>13</v>
      </c>
      <c r="I10" s="196" t="s">
        <v>14</v>
      </c>
      <c r="J10" s="196" t="s">
        <v>15</v>
      </c>
      <c r="K10" s="196" t="s">
        <v>16</v>
      </c>
      <c r="L10" s="196" t="s">
        <v>17</v>
      </c>
      <c r="M10" s="196" t="s">
        <v>18</v>
      </c>
      <c r="N10" s="196" t="s">
        <v>19</v>
      </c>
      <c r="O10" s="196" t="s">
        <v>20</v>
      </c>
      <c r="P10" s="196" t="s">
        <v>21</v>
      </c>
      <c r="Q10" s="196" t="s">
        <v>22</v>
      </c>
      <c r="R10" s="196" t="s">
        <v>23</v>
      </c>
      <c r="S10" s="195" t="s">
        <v>177</v>
      </c>
      <c r="U10" s="219"/>
      <c r="V10" s="27"/>
    </row>
    <row r="11" spans="1:22" x14ac:dyDescent="0.45">
      <c r="A11" s="217">
        <v>1</v>
      </c>
      <c r="B11" s="215" t="s">
        <v>849</v>
      </c>
      <c r="C11" s="148" t="s">
        <v>853</v>
      </c>
      <c r="D11" s="56">
        <v>1980000</v>
      </c>
      <c r="E11" s="14" t="s">
        <v>33</v>
      </c>
      <c r="F11" s="14" t="s">
        <v>26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4" t="s">
        <v>788</v>
      </c>
      <c r="U11" s="219"/>
      <c r="V11" s="27"/>
    </row>
    <row r="12" spans="1:22" x14ac:dyDescent="0.45">
      <c r="A12" s="132"/>
      <c r="B12" s="143" t="s">
        <v>850</v>
      </c>
      <c r="C12" s="143" t="s">
        <v>854</v>
      </c>
      <c r="D12" s="6"/>
      <c r="E12" s="12" t="s">
        <v>34</v>
      </c>
      <c r="F12" s="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12" t="s">
        <v>789</v>
      </c>
      <c r="U12" s="219"/>
      <c r="V12" s="27"/>
    </row>
    <row r="13" spans="1:22" x14ac:dyDescent="0.45">
      <c r="A13" s="132"/>
      <c r="B13" s="218" t="s">
        <v>852</v>
      </c>
      <c r="C13" s="149" t="s">
        <v>855</v>
      </c>
      <c r="D13" s="6"/>
      <c r="E13" s="12"/>
      <c r="F13" s="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12" t="s">
        <v>790</v>
      </c>
      <c r="U13" s="219" t="s">
        <v>851</v>
      </c>
      <c r="V13" s="27"/>
    </row>
    <row r="14" spans="1:22" x14ac:dyDescent="0.45">
      <c r="A14" s="132"/>
      <c r="B14" s="143" t="s">
        <v>848</v>
      </c>
      <c r="C14" s="143" t="s">
        <v>856</v>
      </c>
      <c r="D14" s="6"/>
      <c r="E14" s="12"/>
      <c r="F14" s="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62"/>
      <c r="U14" s="219"/>
      <c r="V14" s="27"/>
    </row>
    <row r="15" spans="1:22" x14ac:dyDescent="0.45">
      <c r="A15" s="132"/>
      <c r="B15" s="143" t="s">
        <v>34</v>
      </c>
      <c r="C15" s="6" t="s">
        <v>857</v>
      </c>
      <c r="D15" s="6"/>
      <c r="E15" s="12"/>
      <c r="F15" s="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62"/>
      <c r="U15" s="219"/>
      <c r="V15" s="27"/>
    </row>
    <row r="16" spans="1:22" x14ac:dyDescent="0.45">
      <c r="A16" s="8"/>
      <c r="B16" s="8"/>
      <c r="C16" s="8" t="s">
        <v>858</v>
      </c>
      <c r="D16" s="8"/>
      <c r="E16" s="57"/>
      <c r="F16" s="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63"/>
      <c r="U16" s="219"/>
      <c r="V16" s="27"/>
    </row>
    <row r="17" spans="1:22" x14ac:dyDescent="0.45">
      <c r="A17" s="217">
        <v>2</v>
      </c>
      <c r="B17" s="215" t="s">
        <v>849</v>
      </c>
      <c r="C17" s="148" t="s">
        <v>853</v>
      </c>
      <c r="D17" s="56">
        <v>6980000</v>
      </c>
      <c r="E17" s="14" t="s">
        <v>79</v>
      </c>
      <c r="F17" s="14" t="s">
        <v>26</v>
      </c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4" t="s">
        <v>788</v>
      </c>
      <c r="U17" s="219"/>
      <c r="V17" s="27"/>
    </row>
    <row r="18" spans="1:22" x14ac:dyDescent="0.45">
      <c r="A18" s="132"/>
      <c r="B18" s="143" t="s">
        <v>850</v>
      </c>
      <c r="C18" s="143" t="s">
        <v>861</v>
      </c>
      <c r="D18" s="6"/>
      <c r="E18" s="12" t="s">
        <v>80</v>
      </c>
      <c r="F18" s="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12" t="s">
        <v>789</v>
      </c>
      <c r="U18" s="219"/>
      <c r="V18" s="27"/>
    </row>
    <row r="19" spans="1:22" x14ac:dyDescent="0.45">
      <c r="A19" s="132"/>
      <c r="B19" s="143" t="s">
        <v>860</v>
      </c>
      <c r="C19" s="149" t="s">
        <v>862</v>
      </c>
      <c r="D19" s="6"/>
      <c r="E19" s="12"/>
      <c r="F19" s="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12" t="s">
        <v>790</v>
      </c>
      <c r="U19" s="219"/>
      <c r="V19" s="27"/>
    </row>
    <row r="20" spans="1:22" x14ac:dyDescent="0.45">
      <c r="A20" s="132"/>
      <c r="B20" s="143" t="s">
        <v>859</v>
      </c>
      <c r="C20" s="143" t="s">
        <v>863</v>
      </c>
      <c r="D20" s="6"/>
      <c r="E20" s="12"/>
      <c r="F20" s="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62"/>
      <c r="U20" s="219"/>
      <c r="V20" s="27"/>
    </row>
    <row r="21" spans="1:22" x14ac:dyDescent="0.45">
      <c r="A21" s="132"/>
      <c r="B21" s="143" t="s">
        <v>80</v>
      </c>
      <c r="C21" s="6" t="s">
        <v>864</v>
      </c>
      <c r="D21" s="6"/>
      <c r="E21" s="12"/>
      <c r="F21" s="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62"/>
      <c r="U21" s="219"/>
      <c r="V21" s="27"/>
    </row>
    <row r="22" spans="1:22" x14ac:dyDescent="0.45">
      <c r="A22" s="6"/>
      <c r="B22" s="6"/>
      <c r="C22" s="6" t="s">
        <v>865</v>
      </c>
      <c r="D22" s="6"/>
      <c r="E22" s="12"/>
      <c r="F22" s="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62"/>
      <c r="U22" s="219"/>
      <c r="V22" s="27"/>
    </row>
    <row r="23" spans="1:22" x14ac:dyDescent="0.45">
      <c r="A23" s="195"/>
      <c r="B23" s="8"/>
      <c r="C23" s="8" t="s">
        <v>866</v>
      </c>
      <c r="D23" s="8"/>
      <c r="E23" s="57"/>
      <c r="F23" s="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63"/>
      <c r="U23" s="219"/>
      <c r="V23" s="27"/>
    </row>
    <row r="24" spans="1:22" x14ac:dyDescent="0.45">
      <c r="A24" s="241" t="s">
        <v>158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U24" s="219"/>
      <c r="V24" s="27"/>
    </row>
    <row r="25" spans="1:22" x14ac:dyDescent="0.45">
      <c r="A25" s="236" t="s">
        <v>7</v>
      </c>
      <c r="B25" s="236" t="s">
        <v>143</v>
      </c>
      <c r="C25" s="194" t="s">
        <v>141</v>
      </c>
      <c r="D25" s="49" t="s">
        <v>140</v>
      </c>
      <c r="E25" s="50" t="s">
        <v>8</v>
      </c>
      <c r="F25" s="50" t="s">
        <v>10</v>
      </c>
      <c r="G25" s="238" t="s">
        <v>160</v>
      </c>
      <c r="H25" s="239"/>
      <c r="I25" s="240"/>
      <c r="J25" s="238" t="s">
        <v>161</v>
      </c>
      <c r="K25" s="239"/>
      <c r="L25" s="239"/>
      <c r="M25" s="239"/>
      <c r="N25" s="239"/>
      <c r="O25" s="239"/>
      <c r="P25" s="239"/>
      <c r="Q25" s="239"/>
      <c r="R25" s="240"/>
      <c r="S25" s="194" t="s">
        <v>9</v>
      </c>
      <c r="U25" s="219"/>
      <c r="V25" s="27"/>
    </row>
    <row r="26" spans="1:22" x14ac:dyDescent="0.45">
      <c r="A26" s="237"/>
      <c r="B26" s="237"/>
      <c r="C26" s="195" t="s">
        <v>142</v>
      </c>
      <c r="D26" s="52" t="s">
        <v>3</v>
      </c>
      <c r="E26" s="53" t="s">
        <v>9</v>
      </c>
      <c r="F26" s="53" t="s">
        <v>109</v>
      </c>
      <c r="G26" s="196" t="s">
        <v>12</v>
      </c>
      <c r="H26" s="196" t="s">
        <v>13</v>
      </c>
      <c r="I26" s="196" t="s">
        <v>14</v>
      </c>
      <c r="J26" s="196" t="s">
        <v>15</v>
      </c>
      <c r="K26" s="196" t="s">
        <v>16</v>
      </c>
      <c r="L26" s="196" t="s">
        <v>17</v>
      </c>
      <c r="M26" s="196" t="s">
        <v>18</v>
      </c>
      <c r="N26" s="196" t="s">
        <v>19</v>
      </c>
      <c r="O26" s="196" t="s">
        <v>20</v>
      </c>
      <c r="P26" s="196" t="s">
        <v>21</v>
      </c>
      <c r="Q26" s="196" t="s">
        <v>22</v>
      </c>
      <c r="R26" s="196" t="s">
        <v>23</v>
      </c>
      <c r="S26" s="195" t="s">
        <v>177</v>
      </c>
      <c r="U26" s="219"/>
      <c r="V26" s="27"/>
    </row>
    <row r="27" spans="1:22" x14ac:dyDescent="0.45">
      <c r="A27" s="132"/>
      <c r="B27" s="12" t="s">
        <v>867</v>
      </c>
      <c r="C27" s="6" t="s">
        <v>868</v>
      </c>
      <c r="D27" s="6"/>
      <c r="E27" s="12"/>
      <c r="F27" s="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62"/>
      <c r="U27" s="219"/>
      <c r="V27" s="27"/>
    </row>
    <row r="28" spans="1:22" x14ac:dyDescent="0.45">
      <c r="A28" s="132"/>
      <c r="B28" s="6"/>
      <c r="C28" s="6" t="s">
        <v>869</v>
      </c>
      <c r="D28" s="6"/>
      <c r="E28" s="12"/>
      <c r="F28" s="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62"/>
      <c r="U28" s="219"/>
      <c r="V28" s="27"/>
    </row>
    <row r="29" spans="1:22" x14ac:dyDescent="0.45">
      <c r="A29" s="132"/>
      <c r="B29" s="6"/>
      <c r="C29" s="6" t="s">
        <v>870</v>
      </c>
      <c r="D29" s="6"/>
      <c r="E29" s="12"/>
      <c r="F29" s="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62"/>
      <c r="U29" s="219"/>
      <c r="V29" s="27"/>
    </row>
    <row r="30" spans="1:22" x14ac:dyDescent="0.45">
      <c r="A30" s="14">
        <v>3</v>
      </c>
      <c r="B30" s="215" t="s">
        <v>25</v>
      </c>
      <c r="C30" s="148" t="s">
        <v>708</v>
      </c>
      <c r="D30" s="56">
        <v>423000</v>
      </c>
      <c r="E30" s="14" t="s">
        <v>729</v>
      </c>
      <c r="F30" s="14" t="s">
        <v>26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14" t="s">
        <v>788</v>
      </c>
    </row>
    <row r="31" spans="1:22" x14ac:dyDescent="0.45">
      <c r="A31" s="12"/>
      <c r="B31" s="143" t="s">
        <v>836</v>
      </c>
      <c r="C31" s="149" t="s">
        <v>840</v>
      </c>
      <c r="D31" s="6"/>
      <c r="E31" s="12" t="s">
        <v>723</v>
      </c>
      <c r="F31" s="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12" t="s">
        <v>789</v>
      </c>
    </row>
    <row r="32" spans="1:22" x14ac:dyDescent="0.45">
      <c r="A32" s="12"/>
      <c r="B32" s="143" t="s">
        <v>837</v>
      </c>
      <c r="C32" s="149" t="s">
        <v>841</v>
      </c>
      <c r="D32" s="6"/>
      <c r="E32" s="12"/>
      <c r="F32" s="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12" t="s">
        <v>790</v>
      </c>
    </row>
    <row r="33" spans="1:19" x14ac:dyDescent="0.45">
      <c r="A33" s="12"/>
      <c r="B33" s="143" t="s">
        <v>838</v>
      </c>
      <c r="C33" s="143" t="s">
        <v>842</v>
      </c>
      <c r="D33" s="6"/>
      <c r="E33" s="12"/>
      <c r="F33" s="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62"/>
    </row>
    <row r="34" spans="1:19" x14ac:dyDescent="0.45">
      <c r="A34" s="12"/>
      <c r="B34" s="143" t="s">
        <v>839</v>
      </c>
      <c r="C34" s="6" t="s">
        <v>736</v>
      </c>
      <c r="D34" s="6"/>
      <c r="E34" s="12"/>
      <c r="F34" s="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62"/>
    </row>
    <row r="35" spans="1:19" x14ac:dyDescent="0.45">
      <c r="A35" s="8"/>
      <c r="B35" s="8"/>
      <c r="C35" s="8" t="s">
        <v>843</v>
      </c>
      <c r="D35" s="8"/>
      <c r="E35" s="57"/>
      <c r="F35" s="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63"/>
    </row>
    <row r="36" spans="1:19" x14ac:dyDescent="0.45">
      <c r="A36" s="14">
        <v>4</v>
      </c>
      <c r="B36" s="215" t="s">
        <v>25</v>
      </c>
      <c r="C36" s="148" t="s">
        <v>708</v>
      </c>
      <c r="D36" s="216">
        <v>115256.93</v>
      </c>
      <c r="E36" s="14" t="s">
        <v>729</v>
      </c>
      <c r="F36" s="14" t="s">
        <v>26</v>
      </c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14" t="s">
        <v>788</v>
      </c>
    </row>
    <row r="37" spans="1:19" x14ac:dyDescent="0.45">
      <c r="A37" s="12"/>
      <c r="B37" s="143" t="s">
        <v>836</v>
      </c>
      <c r="C37" s="149" t="s">
        <v>840</v>
      </c>
      <c r="D37" s="6"/>
      <c r="E37" s="12" t="s">
        <v>723</v>
      </c>
      <c r="F37" s="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12" t="s">
        <v>789</v>
      </c>
    </row>
    <row r="38" spans="1:19" x14ac:dyDescent="0.45">
      <c r="A38" s="12"/>
      <c r="B38" s="143" t="s">
        <v>837</v>
      </c>
      <c r="C38" s="149" t="s">
        <v>845</v>
      </c>
      <c r="D38" s="6"/>
      <c r="E38" s="12"/>
      <c r="F38" s="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12" t="s">
        <v>790</v>
      </c>
    </row>
    <row r="39" spans="1:19" x14ac:dyDescent="0.45">
      <c r="A39" s="12"/>
      <c r="B39" s="143" t="s">
        <v>838</v>
      </c>
      <c r="C39" s="143" t="s">
        <v>846</v>
      </c>
      <c r="D39" s="6"/>
      <c r="E39" s="12"/>
      <c r="F39" s="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62"/>
    </row>
    <row r="40" spans="1:19" x14ac:dyDescent="0.45">
      <c r="A40" s="12"/>
      <c r="B40" s="143" t="s">
        <v>844</v>
      </c>
      <c r="C40" s="6" t="s">
        <v>736</v>
      </c>
      <c r="D40" s="6"/>
      <c r="E40" s="12"/>
      <c r="F40" s="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62"/>
    </row>
    <row r="41" spans="1:19" x14ac:dyDescent="0.45">
      <c r="A41" s="8"/>
      <c r="B41" s="8"/>
      <c r="C41" s="8" t="s">
        <v>847</v>
      </c>
      <c r="D41" s="8"/>
      <c r="E41" s="57"/>
      <c r="F41" s="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63"/>
    </row>
    <row r="42" spans="1:19" x14ac:dyDescent="0.45">
      <c r="A42" s="72"/>
      <c r="B42" s="196" t="s">
        <v>87</v>
      </c>
      <c r="C42" s="99"/>
      <c r="D42" s="220">
        <f>D11+D17+D30+D36</f>
        <v>9498256.9299999997</v>
      </c>
      <c r="E42" s="72" t="s">
        <v>86</v>
      </c>
      <c r="F42" s="72">
        <v>1</v>
      </c>
      <c r="G42" s="72" t="s">
        <v>86</v>
      </c>
      <c r="H42" s="72" t="s">
        <v>86</v>
      </c>
      <c r="I42" s="72" t="s">
        <v>86</v>
      </c>
      <c r="J42" s="72" t="s">
        <v>86</v>
      </c>
      <c r="K42" s="72" t="s">
        <v>86</v>
      </c>
      <c r="L42" s="72" t="s">
        <v>86</v>
      </c>
      <c r="M42" s="72" t="s">
        <v>86</v>
      </c>
      <c r="N42" s="72" t="s">
        <v>86</v>
      </c>
      <c r="O42" s="72" t="s">
        <v>86</v>
      </c>
      <c r="P42" s="72" t="s">
        <v>86</v>
      </c>
      <c r="Q42" s="72" t="s">
        <v>86</v>
      </c>
      <c r="R42" s="72" t="s">
        <v>86</v>
      </c>
      <c r="S42" s="73"/>
    </row>
  </sheetData>
  <mergeCells count="17">
    <mergeCell ref="A25:A26"/>
    <mergeCell ref="B25:B26"/>
    <mergeCell ref="G25:I25"/>
    <mergeCell ref="J25:R25"/>
    <mergeCell ref="A24:S24"/>
    <mergeCell ref="A7:S7"/>
    <mergeCell ref="A8:S8"/>
    <mergeCell ref="A9:A10"/>
    <mergeCell ref="B9:B10"/>
    <mergeCell ref="G9:I9"/>
    <mergeCell ref="J9:R9"/>
    <mergeCell ref="A6:S6"/>
    <mergeCell ref="A1:S1"/>
    <mergeCell ref="A2:S2"/>
    <mergeCell ref="A3:S3"/>
    <mergeCell ref="A4:S4"/>
    <mergeCell ref="A5:S5"/>
  </mergeCells>
  <pageMargins left="0.15748031496062992" right="7.874015748031496E-2" top="0.74803149606299213" bottom="0.27559055118110237" header="0.31496062992125984" footer="0.31496062992125984"/>
  <pageSetup paperSize="9" firstPageNumber="51" orientation="landscape" useFirstPageNumber="1" horizontalDpi="4294967293" verticalDpi="0" r:id="rId1"/>
  <headerFooter>
    <oddHeader>&amp;C&amp;"TH SarabunIT๙,ธรรมดา"&amp;14-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ผด.01</vt:lpstr>
      <vt:lpstr>ผด.02</vt:lpstr>
      <vt:lpstr>ผด.01กันเงิน</vt:lpstr>
      <vt:lpstr>ผด.02กันเงิน</vt:lpstr>
      <vt:lpstr>ผด.01กันเงินอุดหนุน</vt:lpstr>
      <vt:lpstr>ผด.02กันเงินอุดหนุน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Administrator</cp:lastModifiedBy>
  <cp:lastPrinted>2023-09-29T08:17:52Z</cp:lastPrinted>
  <dcterms:created xsi:type="dcterms:W3CDTF">2022-09-08T06:28:27Z</dcterms:created>
  <dcterms:modified xsi:type="dcterms:W3CDTF">2024-06-24T08:43:57Z</dcterms:modified>
</cp:coreProperties>
</file>